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995" windowHeight="8145"/>
  </bookViews>
  <sheets>
    <sheet name="Uitleg" sheetId="6" r:id="rId1"/>
    <sheet name="foktomen" sheetId="1" r:id="rId2"/>
    <sheet name="inleg eieren" sheetId="4" r:id="rId3"/>
    <sheet name="broedresultaten" sheetId="5" r:id="rId4"/>
    <sheet name="kuikenmerkjes" sheetId="2" r:id="rId5"/>
  </sheets>
  <definedNames>
    <definedName name="_xlnm.Print_Area" localSheetId="1">foktomen!$A$1:$AE$25</definedName>
  </definedNames>
  <calcPr calcId="145621"/>
</workbook>
</file>

<file path=xl/calcChain.xml><?xml version="1.0" encoding="utf-8"?>
<calcChain xmlns="http://schemas.openxmlformats.org/spreadsheetml/2006/main">
  <c r="G19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4" i="1"/>
  <c r="C19" i="1" l="1"/>
  <c r="L28" i="4"/>
  <c r="G5" i="4"/>
  <c r="G6" i="4"/>
  <c r="G9" i="4"/>
  <c r="G10" i="4"/>
  <c r="G11" i="4"/>
  <c r="G12" i="4"/>
  <c r="G13" i="4"/>
  <c r="G14" i="4"/>
  <c r="G15" i="4"/>
  <c r="G16" i="4"/>
  <c r="G17" i="4"/>
  <c r="G18" i="4"/>
  <c r="H5" i="4"/>
  <c r="H6" i="4"/>
  <c r="H9" i="4"/>
  <c r="H10" i="4"/>
  <c r="H11" i="4"/>
  <c r="H12" i="4"/>
  <c r="H13" i="4"/>
  <c r="H14" i="4"/>
  <c r="H15" i="4"/>
  <c r="H16" i="4"/>
  <c r="H17" i="4"/>
  <c r="H18" i="4"/>
  <c r="H4" i="4"/>
  <c r="F5" i="4"/>
  <c r="G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4" i="4"/>
  <c r="AN5" i="4" l="1"/>
  <c r="AN6" i="4"/>
  <c r="AN7" i="4"/>
  <c r="AN8" i="4"/>
  <c r="AN9" i="4"/>
  <c r="AN10" i="4"/>
  <c r="AN11" i="4"/>
  <c r="AN12" i="4"/>
  <c r="AN13" i="4"/>
  <c r="AN14" i="4"/>
  <c r="AN15" i="4"/>
  <c r="AN16" i="4"/>
  <c r="AN17" i="4"/>
  <c r="AN18" i="4"/>
  <c r="AN4" i="4"/>
  <c r="K33" i="4"/>
  <c r="J33" i="4" s="1"/>
  <c r="K34" i="4"/>
  <c r="J34" i="4" s="1"/>
  <c r="K35" i="4"/>
  <c r="J35" i="4" s="1"/>
  <c r="K36" i="4"/>
  <c r="J36" i="4" s="1"/>
  <c r="K37" i="4"/>
  <c r="J37" i="4" s="1"/>
  <c r="K38" i="4"/>
  <c r="J38" i="4" s="1"/>
  <c r="K39" i="4"/>
  <c r="J39" i="4" s="1"/>
  <c r="K40" i="4"/>
  <c r="J40" i="4" s="1"/>
  <c r="K41" i="4"/>
  <c r="J41" i="4" s="1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P18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4" i="4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4" i="1"/>
  <c r="O5" i="1"/>
  <c r="H5" i="1" s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H18" i="1" s="1"/>
  <c r="O4" i="1"/>
  <c r="H7" i="1"/>
  <c r="H8" i="1"/>
  <c r="H9" i="1"/>
  <c r="H10" i="1"/>
  <c r="H11" i="1"/>
  <c r="H12" i="1"/>
  <c r="H13" i="1"/>
  <c r="H14" i="1"/>
  <c r="H15" i="1"/>
  <c r="H16" i="1"/>
  <c r="H17" i="1"/>
  <c r="AA4" i="1"/>
  <c r="H6" i="1" l="1"/>
  <c r="H4" i="1"/>
  <c r="U5" i="5"/>
  <c r="H19" i="1" l="1"/>
  <c r="BN20" i="4"/>
  <c r="BO20" i="4"/>
  <c r="BJ20" i="4"/>
  <c r="BK20" i="4"/>
  <c r="BF20" i="4"/>
  <c r="BG20" i="4"/>
  <c r="BB20" i="4"/>
  <c r="BC20" i="4"/>
  <c r="AX20" i="4"/>
  <c r="AY20" i="4"/>
  <c r="AT20" i="4"/>
  <c r="AU20" i="4"/>
  <c r="AP20" i="4"/>
  <c r="AQ20" i="4"/>
  <c r="AL20" i="4"/>
  <c r="AM20" i="4"/>
  <c r="AH20" i="4"/>
  <c r="AI20" i="4"/>
  <c r="AD20" i="4"/>
  <c r="AE20" i="4"/>
  <c r="Z20" i="4"/>
  <c r="AA20" i="4"/>
  <c r="V20" i="4"/>
  <c r="W20" i="4"/>
  <c r="R20" i="4"/>
  <c r="S20" i="4"/>
  <c r="N20" i="4"/>
  <c r="O20" i="4"/>
  <c r="J20" i="4"/>
  <c r="K20" i="4"/>
  <c r="AK19" i="4" l="1"/>
  <c r="BA19" i="4"/>
  <c r="AC19" i="4"/>
  <c r="AO19" i="4"/>
  <c r="AW19" i="4"/>
  <c r="BI19" i="4"/>
  <c r="BQ19" i="4"/>
  <c r="BE19" i="4"/>
  <c r="AS19" i="4"/>
  <c r="U19" i="4"/>
  <c r="BM19" i="4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X301" i="2"/>
  <c r="X302" i="2"/>
  <c r="X303" i="2"/>
  <c r="X304" i="2"/>
  <c r="X305" i="2"/>
  <c r="X306" i="2"/>
  <c r="X307" i="2"/>
  <c r="X308" i="2"/>
  <c r="X309" i="2"/>
  <c r="X310" i="2"/>
  <c r="X311" i="2"/>
  <c r="X312" i="2"/>
  <c r="X313" i="2"/>
  <c r="X314" i="2"/>
  <c r="X315" i="2"/>
  <c r="X316" i="2"/>
  <c r="X317" i="2"/>
  <c r="X318" i="2"/>
  <c r="X319" i="2"/>
  <c r="X320" i="2"/>
  <c r="X321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Y321" i="2" l="1"/>
  <c r="Y322" i="2" s="1"/>
  <c r="T321" i="2"/>
  <c r="T322" i="2" s="1"/>
  <c r="K3" i="2"/>
  <c r="F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V243" i="2" s="1"/>
  <c r="U244" i="2"/>
  <c r="U245" i="2"/>
  <c r="V245" i="2" s="1"/>
  <c r="U246" i="2"/>
  <c r="U247" i="2"/>
  <c r="V247" i="2" s="1"/>
  <c r="U248" i="2"/>
  <c r="U249" i="2"/>
  <c r="V249" i="2" s="1"/>
  <c r="U250" i="2"/>
  <c r="U251" i="2"/>
  <c r="V251" i="2" s="1"/>
  <c r="U252" i="2"/>
  <c r="U253" i="2"/>
  <c r="V253" i="2" s="1"/>
  <c r="U254" i="2"/>
  <c r="U255" i="2"/>
  <c r="V255" i="2" s="1"/>
  <c r="U256" i="2"/>
  <c r="U257" i="2"/>
  <c r="V257" i="2" s="1"/>
  <c r="U258" i="2"/>
  <c r="U259" i="2"/>
  <c r="V259" i="2" s="1"/>
  <c r="U260" i="2"/>
  <c r="U261" i="2"/>
  <c r="V261" i="2" s="1"/>
  <c r="U262" i="2"/>
  <c r="U263" i="2"/>
  <c r="V263" i="2" s="1"/>
  <c r="U264" i="2"/>
  <c r="U265" i="2"/>
  <c r="V265" i="2" s="1"/>
  <c r="U266" i="2"/>
  <c r="U267" i="2"/>
  <c r="V267" i="2" s="1"/>
  <c r="U268" i="2"/>
  <c r="U269" i="2"/>
  <c r="V269" i="2" s="1"/>
  <c r="U270" i="2"/>
  <c r="U271" i="2"/>
  <c r="V271" i="2" s="1"/>
  <c r="U272" i="2"/>
  <c r="U273" i="2"/>
  <c r="V273" i="2" s="1"/>
  <c r="U274" i="2"/>
  <c r="U275" i="2"/>
  <c r="V275" i="2" s="1"/>
  <c r="U276" i="2"/>
  <c r="U277" i="2"/>
  <c r="V277" i="2" s="1"/>
  <c r="U278" i="2"/>
  <c r="U279" i="2"/>
  <c r="V279" i="2" s="1"/>
  <c r="U280" i="2"/>
  <c r="V280" i="2" s="1"/>
  <c r="U281" i="2"/>
  <c r="V281" i="2" s="1"/>
  <c r="U282" i="2"/>
  <c r="U283" i="2"/>
  <c r="V283" i="2" s="1"/>
  <c r="U284" i="2"/>
  <c r="V284" i="2" s="1"/>
  <c r="U285" i="2"/>
  <c r="V285" i="2" s="1"/>
  <c r="U286" i="2"/>
  <c r="U287" i="2"/>
  <c r="V287" i="2" s="1"/>
  <c r="U288" i="2"/>
  <c r="V288" i="2" s="1"/>
  <c r="U289" i="2"/>
  <c r="V289" i="2" s="1"/>
  <c r="U290" i="2"/>
  <c r="U291" i="2"/>
  <c r="V291" i="2" s="1"/>
  <c r="U292" i="2"/>
  <c r="V292" i="2" s="1"/>
  <c r="U293" i="2"/>
  <c r="V293" i="2" s="1"/>
  <c r="U294" i="2"/>
  <c r="U295" i="2"/>
  <c r="V295" i="2" s="1"/>
  <c r="U296" i="2"/>
  <c r="V296" i="2" s="1"/>
  <c r="U297" i="2"/>
  <c r="V297" i="2" s="1"/>
  <c r="U298" i="2"/>
  <c r="U299" i="2"/>
  <c r="V299" i="2" s="1"/>
  <c r="U300" i="2"/>
  <c r="V300" i="2" s="1"/>
  <c r="U301" i="2"/>
  <c r="V301" i="2" s="1"/>
  <c r="U302" i="2"/>
  <c r="U303" i="2"/>
  <c r="V303" i="2" s="1"/>
  <c r="U304" i="2"/>
  <c r="V304" i="2" s="1"/>
  <c r="U305" i="2"/>
  <c r="V305" i="2" s="1"/>
  <c r="U306" i="2"/>
  <c r="U307" i="2"/>
  <c r="V307" i="2" s="1"/>
  <c r="U308" i="2"/>
  <c r="V308" i="2" s="1"/>
  <c r="U309" i="2"/>
  <c r="V309" i="2" s="1"/>
  <c r="U310" i="2"/>
  <c r="U311" i="2"/>
  <c r="V311" i="2" s="1"/>
  <c r="U312" i="2"/>
  <c r="V312" i="2" s="1"/>
  <c r="U313" i="2"/>
  <c r="V313" i="2" s="1"/>
  <c r="U314" i="2"/>
  <c r="U315" i="2"/>
  <c r="V315" i="2" s="1"/>
  <c r="U316" i="2"/>
  <c r="V316" i="2" s="1"/>
  <c r="U317" i="2"/>
  <c r="V317" i="2" s="1"/>
  <c r="U318" i="2"/>
  <c r="U319" i="2"/>
  <c r="V319" i="2" s="1"/>
  <c r="U320" i="2"/>
  <c r="V320" i="2" s="1"/>
  <c r="U3" i="2"/>
  <c r="W320" i="2"/>
  <c r="W319" i="2"/>
  <c r="W318" i="2"/>
  <c r="V318" i="2"/>
  <c r="W317" i="2"/>
  <c r="W316" i="2"/>
  <c r="W315" i="2"/>
  <c r="W314" i="2"/>
  <c r="V314" i="2"/>
  <c r="W313" i="2"/>
  <c r="W312" i="2"/>
  <c r="W311" i="2"/>
  <c r="W310" i="2"/>
  <c r="V310" i="2"/>
  <c r="W309" i="2"/>
  <c r="W308" i="2"/>
  <c r="W307" i="2"/>
  <c r="W306" i="2"/>
  <c r="V306" i="2"/>
  <c r="W305" i="2"/>
  <c r="W304" i="2"/>
  <c r="W303" i="2"/>
  <c r="W302" i="2"/>
  <c r="V302" i="2"/>
  <c r="W301" i="2"/>
  <c r="W300" i="2"/>
  <c r="W299" i="2"/>
  <c r="W298" i="2"/>
  <c r="V298" i="2"/>
  <c r="W297" i="2"/>
  <c r="W296" i="2"/>
  <c r="W295" i="2"/>
  <c r="W294" i="2"/>
  <c r="V294" i="2"/>
  <c r="W293" i="2"/>
  <c r="W292" i="2"/>
  <c r="W291" i="2"/>
  <c r="W290" i="2"/>
  <c r="V290" i="2"/>
  <c r="W289" i="2"/>
  <c r="W288" i="2"/>
  <c r="W287" i="2"/>
  <c r="W286" i="2"/>
  <c r="V286" i="2"/>
  <c r="W285" i="2"/>
  <c r="W284" i="2"/>
  <c r="W283" i="2"/>
  <c r="W282" i="2"/>
  <c r="V282" i="2"/>
  <c r="W281" i="2"/>
  <c r="W280" i="2"/>
  <c r="W279" i="2"/>
  <c r="W278" i="2"/>
  <c r="V278" i="2"/>
  <c r="W277" i="2"/>
  <c r="W276" i="2"/>
  <c r="V276" i="2"/>
  <c r="W275" i="2"/>
  <c r="W274" i="2"/>
  <c r="V274" i="2"/>
  <c r="W273" i="2"/>
  <c r="W272" i="2"/>
  <c r="V272" i="2"/>
  <c r="W271" i="2"/>
  <c r="W270" i="2"/>
  <c r="V270" i="2"/>
  <c r="W269" i="2"/>
  <c r="W268" i="2"/>
  <c r="V268" i="2"/>
  <c r="W267" i="2"/>
  <c r="W266" i="2"/>
  <c r="V266" i="2"/>
  <c r="W265" i="2"/>
  <c r="W264" i="2"/>
  <c r="V264" i="2"/>
  <c r="W263" i="2"/>
  <c r="W262" i="2"/>
  <c r="V262" i="2"/>
  <c r="W261" i="2"/>
  <c r="W260" i="2"/>
  <c r="V260" i="2"/>
  <c r="W259" i="2"/>
  <c r="W258" i="2"/>
  <c r="V258" i="2"/>
  <c r="W257" i="2"/>
  <c r="W256" i="2"/>
  <c r="V256" i="2"/>
  <c r="W255" i="2"/>
  <c r="W254" i="2"/>
  <c r="V254" i="2"/>
  <c r="W253" i="2"/>
  <c r="W252" i="2"/>
  <c r="V252" i="2"/>
  <c r="W251" i="2"/>
  <c r="W250" i="2"/>
  <c r="V250" i="2"/>
  <c r="W249" i="2"/>
  <c r="W248" i="2"/>
  <c r="V248" i="2"/>
  <c r="W247" i="2"/>
  <c r="W246" i="2"/>
  <c r="V246" i="2"/>
  <c r="W245" i="2"/>
  <c r="W244" i="2"/>
  <c r="V244" i="2"/>
  <c r="W243" i="2"/>
  <c r="W242" i="2"/>
  <c r="V242" i="2"/>
  <c r="W241" i="2"/>
  <c r="V241" i="2"/>
  <c r="W240" i="2"/>
  <c r="V240" i="2"/>
  <c r="W239" i="2"/>
  <c r="V239" i="2"/>
  <c r="W238" i="2"/>
  <c r="V238" i="2"/>
  <c r="W237" i="2"/>
  <c r="V237" i="2"/>
  <c r="W236" i="2"/>
  <c r="V236" i="2"/>
  <c r="W235" i="2"/>
  <c r="V235" i="2"/>
  <c r="W234" i="2"/>
  <c r="V234" i="2"/>
  <c r="W233" i="2"/>
  <c r="V233" i="2"/>
  <c r="W232" i="2"/>
  <c r="V232" i="2"/>
  <c r="W231" i="2"/>
  <c r="V231" i="2"/>
  <c r="W230" i="2"/>
  <c r="V230" i="2"/>
  <c r="W229" i="2"/>
  <c r="V229" i="2"/>
  <c r="W228" i="2"/>
  <c r="V228" i="2"/>
  <c r="W227" i="2"/>
  <c r="V227" i="2"/>
  <c r="W226" i="2"/>
  <c r="V226" i="2"/>
  <c r="W225" i="2"/>
  <c r="V225" i="2"/>
  <c r="W224" i="2"/>
  <c r="V224" i="2"/>
  <c r="W223" i="2"/>
  <c r="V223" i="2"/>
  <c r="W222" i="2"/>
  <c r="V222" i="2"/>
  <c r="W221" i="2"/>
  <c r="V221" i="2"/>
  <c r="W220" i="2"/>
  <c r="V220" i="2"/>
  <c r="W219" i="2"/>
  <c r="V219" i="2"/>
  <c r="W218" i="2"/>
  <c r="V218" i="2"/>
  <c r="W217" i="2"/>
  <c r="V217" i="2"/>
  <c r="W216" i="2"/>
  <c r="V216" i="2"/>
  <c r="W215" i="2"/>
  <c r="V215" i="2"/>
  <c r="W214" i="2"/>
  <c r="V214" i="2"/>
  <c r="W213" i="2"/>
  <c r="V213" i="2"/>
  <c r="W212" i="2"/>
  <c r="V212" i="2"/>
  <c r="W211" i="2"/>
  <c r="V211" i="2"/>
  <c r="W210" i="2"/>
  <c r="V210" i="2"/>
  <c r="W209" i="2"/>
  <c r="V209" i="2"/>
  <c r="W208" i="2"/>
  <c r="V208" i="2"/>
  <c r="W207" i="2"/>
  <c r="V207" i="2"/>
  <c r="W206" i="2"/>
  <c r="V206" i="2"/>
  <c r="W205" i="2"/>
  <c r="V205" i="2"/>
  <c r="W204" i="2"/>
  <c r="V204" i="2"/>
  <c r="W203" i="2"/>
  <c r="V203" i="2"/>
  <c r="W202" i="2"/>
  <c r="V202" i="2"/>
  <c r="W201" i="2"/>
  <c r="V201" i="2"/>
  <c r="W200" i="2"/>
  <c r="V200" i="2"/>
  <c r="W199" i="2"/>
  <c r="V199" i="2"/>
  <c r="W198" i="2"/>
  <c r="V198" i="2"/>
  <c r="W197" i="2"/>
  <c r="V197" i="2"/>
  <c r="W196" i="2"/>
  <c r="V196" i="2"/>
  <c r="W195" i="2"/>
  <c r="V195" i="2"/>
  <c r="W194" i="2"/>
  <c r="V194" i="2"/>
  <c r="W193" i="2"/>
  <c r="V193" i="2"/>
  <c r="W192" i="2"/>
  <c r="V192" i="2"/>
  <c r="W191" i="2"/>
  <c r="V191" i="2"/>
  <c r="W190" i="2"/>
  <c r="V190" i="2"/>
  <c r="W189" i="2"/>
  <c r="V189" i="2"/>
  <c r="W188" i="2"/>
  <c r="V188" i="2"/>
  <c r="W187" i="2"/>
  <c r="V187" i="2"/>
  <c r="W186" i="2"/>
  <c r="V186" i="2"/>
  <c r="W185" i="2"/>
  <c r="V185" i="2"/>
  <c r="W184" i="2"/>
  <c r="V184" i="2"/>
  <c r="W183" i="2"/>
  <c r="V183" i="2"/>
  <c r="W182" i="2"/>
  <c r="V182" i="2"/>
  <c r="W181" i="2"/>
  <c r="V181" i="2"/>
  <c r="W180" i="2"/>
  <c r="V180" i="2"/>
  <c r="W179" i="2"/>
  <c r="V179" i="2"/>
  <c r="W178" i="2"/>
  <c r="V178" i="2"/>
  <c r="W177" i="2"/>
  <c r="V177" i="2"/>
  <c r="W176" i="2"/>
  <c r="V176" i="2"/>
  <c r="W175" i="2"/>
  <c r="V175" i="2"/>
  <c r="W174" i="2"/>
  <c r="V174" i="2"/>
  <c r="W173" i="2"/>
  <c r="V173" i="2"/>
  <c r="W172" i="2"/>
  <c r="V172" i="2"/>
  <c r="W171" i="2"/>
  <c r="V171" i="2"/>
  <c r="W170" i="2"/>
  <c r="V170" i="2"/>
  <c r="W169" i="2"/>
  <c r="V169" i="2"/>
  <c r="W168" i="2"/>
  <c r="V168" i="2"/>
  <c r="W167" i="2"/>
  <c r="V167" i="2"/>
  <c r="W166" i="2"/>
  <c r="V166" i="2"/>
  <c r="W165" i="2"/>
  <c r="V165" i="2"/>
  <c r="W164" i="2"/>
  <c r="V164" i="2"/>
  <c r="W163" i="2"/>
  <c r="V163" i="2"/>
  <c r="W162" i="2"/>
  <c r="V162" i="2"/>
  <c r="W161" i="2"/>
  <c r="V161" i="2"/>
  <c r="W160" i="2"/>
  <c r="V160" i="2"/>
  <c r="W159" i="2"/>
  <c r="V159" i="2"/>
  <c r="W158" i="2"/>
  <c r="V158" i="2"/>
  <c r="W157" i="2"/>
  <c r="V157" i="2"/>
  <c r="W156" i="2"/>
  <c r="V156" i="2"/>
  <c r="W155" i="2"/>
  <c r="V155" i="2"/>
  <c r="W154" i="2"/>
  <c r="V154" i="2"/>
  <c r="W153" i="2"/>
  <c r="V153" i="2"/>
  <c r="W152" i="2"/>
  <c r="V152" i="2"/>
  <c r="W151" i="2"/>
  <c r="V151" i="2"/>
  <c r="W150" i="2"/>
  <c r="V150" i="2"/>
  <c r="W149" i="2"/>
  <c r="V149" i="2"/>
  <c r="W148" i="2"/>
  <c r="V148" i="2"/>
  <c r="W147" i="2"/>
  <c r="V147" i="2"/>
  <c r="W146" i="2"/>
  <c r="V146" i="2"/>
  <c r="W145" i="2"/>
  <c r="V145" i="2"/>
  <c r="W144" i="2"/>
  <c r="V144" i="2"/>
  <c r="W143" i="2"/>
  <c r="V143" i="2"/>
  <c r="W142" i="2"/>
  <c r="V142" i="2"/>
  <c r="W141" i="2"/>
  <c r="V141" i="2"/>
  <c r="W140" i="2"/>
  <c r="V140" i="2"/>
  <c r="W139" i="2"/>
  <c r="V139" i="2"/>
  <c r="W138" i="2"/>
  <c r="V138" i="2"/>
  <c r="W137" i="2"/>
  <c r="V137" i="2"/>
  <c r="W136" i="2"/>
  <c r="V136" i="2"/>
  <c r="W135" i="2"/>
  <c r="V135" i="2"/>
  <c r="W134" i="2"/>
  <c r="V134" i="2"/>
  <c r="W133" i="2"/>
  <c r="V133" i="2"/>
  <c r="W132" i="2"/>
  <c r="V132" i="2"/>
  <c r="W131" i="2"/>
  <c r="V131" i="2"/>
  <c r="W130" i="2"/>
  <c r="V130" i="2"/>
  <c r="W129" i="2"/>
  <c r="V129" i="2"/>
  <c r="W128" i="2"/>
  <c r="V128" i="2"/>
  <c r="W127" i="2"/>
  <c r="V127" i="2"/>
  <c r="W126" i="2"/>
  <c r="V126" i="2"/>
  <c r="W125" i="2"/>
  <c r="V125" i="2"/>
  <c r="W124" i="2"/>
  <c r="V124" i="2"/>
  <c r="W123" i="2"/>
  <c r="V123" i="2"/>
  <c r="W122" i="2"/>
  <c r="V122" i="2"/>
  <c r="W121" i="2"/>
  <c r="V121" i="2"/>
  <c r="W120" i="2"/>
  <c r="V120" i="2"/>
  <c r="W119" i="2"/>
  <c r="V119" i="2"/>
  <c r="W118" i="2"/>
  <c r="V118" i="2"/>
  <c r="W117" i="2"/>
  <c r="V117" i="2"/>
  <c r="W116" i="2"/>
  <c r="V116" i="2"/>
  <c r="W115" i="2"/>
  <c r="V115" i="2"/>
  <c r="W114" i="2"/>
  <c r="V114" i="2"/>
  <c r="W113" i="2"/>
  <c r="V113" i="2"/>
  <c r="W112" i="2"/>
  <c r="V112" i="2"/>
  <c r="W111" i="2"/>
  <c r="V111" i="2"/>
  <c r="W110" i="2"/>
  <c r="V110" i="2"/>
  <c r="W109" i="2"/>
  <c r="V109" i="2"/>
  <c r="W108" i="2"/>
  <c r="V108" i="2"/>
  <c r="W107" i="2"/>
  <c r="V107" i="2"/>
  <c r="W106" i="2"/>
  <c r="V106" i="2"/>
  <c r="W105" i="2"/>
  <c r="V105" i="2"/>
  <c r="W104" i="2"/>
  <c r="V104" i="2"/>
  <c r="W103" i="2"/>
  <c r="V103" i="2"/>
  <c r="W102" i="2"/>
  <c r="V102" i="2"/>
  <c r="W101" i="2"/>
  <c r="V101" i="2"/>
  <c r="W100" i="2"/>
  <c r="V100" i="2"/>
  <c r="W99" i="2"/>
  <c r="V99" i="2"/>
  <c r="W98" i="2"/>
  <c r="V98" i="2"/>
  <c r="W97" i="2"/>
  <c r="V97" i="2"/>
  <c r="W96" i="2"/>
  <c r="V96" i="2"/>
  <c r="W95" i="2"/>
  <c r="V95" i="2"/>
  <c r="W94" i="2"/>
  <c r="V94" i="2"/>
  <c r="W93" i="2"/>
  <c r="V93" i="2"/>
  <c r="W92" i="2"/>
  <c r="V92" i="2"/>
  <c r="W91" i="2"/>
  <c r="V91" i="2"/>
  <c r="W90" i="2"/>
  <c r="V90" i="2"/>
  <c r="W89" i="2"/>
  <c r="V89" i="2"/>
  <c r="W88" i="2"/>
  <c r="V88" i="2"/>
  <c r="W87" i="2"/>
  <c r="V87" i="2"/>
  <c r="W86" i="2"/>
  <c r="V86" i="2"/>
  <c r="W85" i="2"/>
  <c r="V85" i="2"/>
  <c r="W84" i="2"/>
  <c r="V84" i="2"/>
  <c r="W83" i="2"/>
  <c r="V83" i="2"/>
  <c r="W82" i="2"/>
  <c r="V82" i="2"/>
  <c r="W81" i="2"/>
  <c r="V81" i="2"/>
  <c r="W80" i="2"/>
  <c r="V80" i="2"/>
  <c r="W79" i="2"/>
  <c r="V79" i="2"/>
  <c r="W78" i="2"/>
  <c r="V78" i="2"/>
  <c r="W77" i="2"/>
  <c r="V77" i="2"/>
  <c r="W76" i="2"/>
  <c r="V76" i="2"/>
  <c r="W75" i="2"/>
  <c r="V75" i="2"/>
  <c r="W74" i="2"/>
  <c r="V74" i="2"/>
  <c r="W73" i="2"/>
  <c r="V73" i="2"/>
  <c r="W72" i="2"/>
  <c r="V72" i="2"/>
  <c r="W71" i="2"/>
  <c r="V71" i="2"/>
  <c r="W70" i="2"/>
  <c r="V70" i="2"/>
  <c r="W69" i="2"/>
  <c r="V69" i="2"/>
  <c r="W68" i="2"/>
  <c r="V68" i="2"/>
  <c r="W67" i="2"/>
  <c r="V67" i="2"/>
  <c r="W66" i="2"/>
  <c r="V66" i="2"/>
  <c r="W65" i="2"/>
  <c r="V65" i="2"/>
  <c r="W64" i="2"/>
  <c r="V64" i="2"/>
  <c r="W63" i="2"/>
  <c r="V63" i="2"/>
  <c r="W62" i="2"/>
  <c r="V62" i="2"/>
  <c r="W61" i="2"/>
  <c r="V61" i="2"/>
  <c r="W60" i="2"/>
  <c r="V60" i="2"/>
  <c r="W59" i="2"/>
  <c r="V59" i="2"/>
  <c r="W58" i="2"/>
  <c r="V58" i="2"/>
  <c r="W57" i="2"/>
  <c r="V57" i="2"/>
  <c r="W56" i="2"/>
  <c r="V56" i="2"/>
  <c r="W55" i="2"/>
  <c r="V55" i="2"/>
  <c r="W54" i="2"/>
  <c r="V54" i="2"/>
  <c r="W53" i="2"/>
  <c r="V53" i="2"/>
  <c r="W52" i="2"/>
  <c r="V52" i="2"/>
  <c r="W51" i="2"/>
  <c r="V51" i="2"/>
  <c r="W50" i="2"/>
  <c r="V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V39" i="2"/>
  <c r="W38" i="2"/>
  <c r="V38" i="2"/>
  <c r="W37" i="2"/>
  <c r="V37" i="2"/>
  <c r="W36" i="2"/>
  <c r="V36" i="2"/>
  <c r="W35" i="2"/>
  <c r="V35" i="2"/>
  <c r="W34" i="2"/>
  <c r="V34" i="2"/>
  <c r="W33" i="2"/>
  <c r="V33" i="2"/>
  <c r="W32" i="2"/>
  <c r="V32" i="2"/>
  <c r="W31" i="2"/>
  <c r="V31" i="2"/>
  <c r="W30" i="2"/>
  <c r="V30" i="2"/>
  <c r="W29" i="2"/>
  <c r="V29" i="2"/>
  <c r="W28" i="2"/>
  <c r="V28" i="2"/>
  <c r="W27" i="2"/>
  <c r="V27" i="2"/>
  <c r="W26" i="2"/>
  <c r="V26" i="2"/>
  <c r="W25" i="2"/>
  <c r="V25" i="2"/>
  <c r="W24" i="2"/>
  <c r="V24" i="2"/>
  <c r="W23" i="2"/>
  <c r="V23" i="2"/>
  <c r="W22" i="2"/>
  <c r="V22" i="2"/>
  <c r="W21" i="2"/>
  <c r="V21" i="2"/>
  <c r="W20" i="2"/>
  <c r="V20" i="2"/>
  <c r="W19" i="2"/>
  <c r="V19" i="2"/>
  <c r="W18" i="2"/>
  <c r="V18" i="2"/>
  <c r="W17" i="2"/>
  <c r="V17" i="2"/>
  <c r="W16" i="2"/>
  <c r="V16" i="2"/>
  <c r="W15" i="2"/>
  <c r="X15" i="2" s="1"/>
  <c r="V15" i="2"/>
  <c r="V14" i="2"/>
  <c r="V13" i="2"/>
  <c r="V12" i="2"/>
  <c r="V11" i="2"/>
  <c r="V10" i="2"/>
  <c r="V9" i="2"/>
  <c r="V8" i="2"/>
  <c r="V7" i="2"/>
  <c r="V6" i="2"/>
  <c r="V5" i="2"/>
  <c r="V4" i="2"/>
  <c r="V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Q160" i="2" s="1"/>
  <c r="P161" i="2"/>
  <c r="P162" i="2"/>
  <c r="Q162" i="2" s="1"/>
  <c r="P163" i="2"/>
  <c r="P164" i="2"/>
  <c r="Q164" i="2" s="1"/>
  <c r="P165" i="2"/>
  <c r="P166" i="2"/>
  <c r="Q166" i="2" s="1"/>
  <c r="P167" i="2"/>
  <c r="P168" i="2"/>
  <c r="Q168" i="2" s="1"/>
  <c r="P169" i="2"/>
  <c r="P170" i="2"/>
  <c r="Q170" i="2" s="1"/>
  <c r="P171" i="2"/>
  <c r="P172" i="2"/>
  <c r="Q172" i="2" s="1"/>
  <c r="P173" i="2"/>
  <c r="P174" i="2"/>
  <c r="Q174" i="2" s="1"/>
  <c r="P175" i="2"/>
  <c r="P176" i="2"/>
  <c r="Q176" i="2" s="1"/>
  <c r="P177" i="2"/>
  <c r="P178" i="2"/>
  <c r="Q178" i="2" s="1"/>
  <c r="P179" i="2"/>
  <c r="P180" i="2"/>
  <c r="Q180" i="2" s="1"/>
  <c r="P181" i="2"/>
  <c r="P182" i="2"/>
  <c r="Q182" i="2" s="1"/>
  <c r="P183" i="2"/>
  <c r="P184" i="2"/>
  <c r="Q184" i="2" s="1"/>
  <c r="P185" i="2"/>
  <c r="P186" i="2"/>
  <c r="Q186" i="2" s="1"/>
  <c r="P187" i="2"/>
  <c r="P188" i="2"/>
  <c r="Q188" i="2" s="1"/>
  <c r="P189" i="2"/>
  <c r="P190" i="2"/>
  <c r="Q190" i="2" s="1"/>
  <c r="P191" i="2"/>
  <c r="P192" i="2"/>
  <c r="Q192" i="2" s="1"/>
  <c r="P193" i="2"/>
  <c r="P194" i="2"/>
  <c r="Q194" i="2" s="1"/>
  <c r="P195" i="2"/>
  <c r="P196" i="2"/>
  <c r="Q196" i="2" s="1"/>
  <c r="P197" i="2"/>
  <c r="P198" i="2"/>
  <c r="Q198" i="2" s="1"/>
  <c r="P199" i="2"/>
  <c r="P200" i="2"/>
  <c r="Q200" i="2" s="1"/>
  <c r="P201" i="2"/>
  <c r="P202" i="2"/>
  <c r="Q202" i="2" s="1"/>
  <c r="P203" i="2"/>
  <c r="P204" i="2"/>
  <c r="Q204" i="2" s="1"/>
  <c r="P205" i="2"/>
  <c r="P206" i="2"/>
  <c r="Q206" i="2" s="1"/>
  <c r="P207" i="2"/>
  <c r="P208" i="2"/>
  <c r="Q208" i="2" s="1"/>
  <c r="P209" i="2"/>
  <c r="P210" i="2"/>
  <c r="Q210" i="2" s="1"/>
  <c r="P211" i="2"/>
  <c r="P212" i="2"/>
  <c r="Q212" i="2" s="1"/>
  <c r="P213" i="2"/>
  <c r="P214" i="2"/>
  <c r="Q214" i="2" s="1"/>
  <c r="P215" i="2"/>
  <c r="P216" i="2"/>
  <c r="Q216" i="2" s="1"/>
  <c r="P217" i="2"/>
  <c r="P218" i="2"/>
  <c r="Q218" i="2" s="1"/>
  <c r="P219" i="2"/>
  <c r="P220" i="2"/>
  <c r="Q220" i="2" s="1"/>
  <c r="P221" i="2"/>
  <c r="P222" i="2"/>
  <c r="Q222" i="2" s="1"/>
  <c r="P223" i="2"/>
  <c r="P224" i="2"/>
  <c r="Q224" i="2" s="1"/>
  <c r="P225" i="2"/>
  <c r="P226" i="2"/>
  <c r="Q226" i="2" s="1"/>
  <c r="P227" i="2"/>
  <c r="P228" i="2"/>
  <c r="Q228" i="2" s="1"/>
  <c r="P229" i="2"/>
  <c r="P230" i="2"/>
  <c r="Q230" i="2" s="1"/>
  <c r="P231" i="2"/>
  <c r="P232" i="2"/>
  <c r="Q232" i="2" s="1"/>
  <c r="P233" i="2"/>
  <c r="P234" i="2"/>
  <c r="Q234" i="2" s="1"/>
  <c r="P235" i="2"/>
  <c r="P236" i="2"/>
  <c r="Q236" i="2" s="1"/>
  <c r="P237" i="2"/>
  <c r="P238" i="2"/>
  <c r="Q238" i="2" s="1"/>
  <c r="P239" i="2"/>
  <c r="P240" i="2"/>
  <c r="Q240" i="2" s="1"/>
  <c r="P241" i="2"/>
  <c r="P242" i="2"/>
  <c r="Q242" i="2" s="1"/>
  <c r="P243" i="2"/>
  <c r="P244" i="2"/>
  <c r="Q244" i="2" s="1"/>
  <c r="P245" i="2"/>
  <c r="P246" i="2"/>
  <c r="Q246" i="2" s="1"/>
  <c r="P247" i="2"/>
  <c r="P248" i="2"/>
  <c r="Q248" i="2" s="1"/>
  <c r="P249" i="2"/>
  <c r="P250" i="2"/>
  <c r="Q250" i="2" s="1"/>
  <c r="P251" i="2"/>
  <c r="P252" i="2"/>
  <c r="Q252" i="2" s="1"/>
  <c r="P253" i="2"/>
  <c r="P254" i="2"/>
  <c r="Q254" i="2" s="1"/>
  <c r="P255" i="2"/>
  <c r="P256" i="2"/>
  <c r="Q256" i="2" s="1"/>
  <c r="P257" i="2"/>
  <c r="P258" i="2"/>
  <c r="Q258" i="2" s="1"/>
  <c r="P259" i="2"/>
  <c r="P260" i="2"/>
  <c r="P261" i="2"/>
  <c r="P262" i="2"/>
  <c r="Q262" i="2" s="1"/>
  <c r="P263" i="2"/>
  <c r="P264" i="2"/>
  <c r="Q264" i="2" s="1"/>
  <c r="P265" i="2"/>
  <c r="P266" i="2"/>
  <c r="Q266" i="2" s="1"/>
  <c r="P267" i="2"/>
  <c r="P268" i="2"/>
  <c r="P269" i="2"/>
  <c r="P270" i="2"/>
  <c r="Q270" i="2" s="1"/>
  <c r="P271" i="2"/>
  <c r="P272" i="2"/>
  <c r="Q272" i="2" s="1"/>
  <c r="P273" i="2"/>
  <c r="P274" i="2"/>
  <c r="Q274" i="2" s="1"/>
  <c r="P275" i="2"/>
  <c r="P276" i="2"/>
  <c r="P277" i="2"/>
  <c r="P278" i="2"/>
  <c r="Q278" i="2" s="1"/>
  <c r="P279" i="2"/>
  <c r="P280" i="2"/>
  <c r="Q280" i="2" s="1"/>
  <c r="P281" i="2"/>
  <c r="P282" i="2"/>
  <c r="Q282" i="2" s="1"/>
  <c r="P283" i="2"/>
  <c r="P284" i="2"/>
  <c r="Q284" i="2" s="1"/>
  <c r="P285" i="2"/>
  <c r="P286" i="2"/>
  <c r="Q286" i="2" s="1"/>
  <c r="P287" i="2"/>
  <c r="P288" i="2"/>
  <c r="Q288" i="2" s="1"/>
  <c r="P289" i="2"/>
  <c r="P290" i="2"/>
  <c r="Q290" i="2" s="1"/>
  <c r="P291" i="2"/>
  <c r="P292" i="2"/>
  <c r="Q292" i="2" s="1"/>
  <c r="P293" i="2"/>
  <c r="P294" i="2"/>
  <c r="Q294" i="2" s="1"/>
  <c r="P295" i="2"/>
  <c r="P296" i="2"/>
  <c r="Q296" i="2" s="1"/>
  <c r="P297" i="2"/>
  <c r="P298" i="2"/>
  <c r="Q298" i="2" s="1"/>
  <c r="P299" i="2"/>
  <c r="P300" i="2"/>
  <c r="Q300" i="2" s="1"/>
  <c r="P301" i="2"/>
  <c r="P302" i="2"/>
  <c r="Q302" i="2" s="1"/>
  <c r="P303" i="2"/>
  <c r="P304" i="2"/>
  <c r="Q304" i="2" s="1"/>
  <c r="P305" i="2"/>
  <c r="P306" i="2"/>
  <c r="Q306" i="2" s="1"/>
  <c r="P307" i="2"/>
  <c r="P308" i="2"/>
  <c r="Q308" i="2" s="1"/>
  <c r="P309" i="2"/>
  <c r="P310" i="2"/>
  <c r="Q310" i="2" s="1"/>
  <c r="P311" i="2"/>
  <c r="P312" i="2"/>
  <c r="Q312" i="2" s="1"/>
  <c r="P313" i="2"/>
  <c r="P314" i="2"/>
  <c r="Q314" i="2" s="1"/>
  <c r="P315" i="2"/>
  <c r="P316" i="2"/>
  <c r="Q316" i="2" s="1"/>
  <c r="P317" i="2"/>
  <c r="P318" i="2"/>
  <c r="Q318" i="2" s="1"/>
  <c r="P319" i="2"/>
  <c r="P320" i="2"/>
  <c r="Q320" i="2" s="1"/>
  <c r="P3" i="2"/>
  <c r="R320" i="2"/>
  <c r="R319" i="2"/>
  <c r="Q319" i="2"/>
  <c r="R318" i="2"/>
  <c r="R317" i="2"/>
  <c r="Q317" i="2"/>
  <c r="R316" i="2"/>
  <c r="R315" i="2"/>
  <c r="Q315" i="2"/>
  <c r="R314" i="2"/>
  <c r="R313" i="2"/>
  <c r="Q313" i="2"/>
  <c r="R312" i="2"/>
  <c r="R311" i="2"/>
  <c r="Q311" i="2"/>
  <c r="R310" i="2"/>
  <c r="R309" i="2"/>
  <c r="Q309" i="2"/>
  <c r="R308" i="2"/>
  <c r="R307" i="2"/>
  <c r="Q307" i="2"/>
  <c r="R306" i="2"/>
  <c r="R305" i="2"/>
  <c r="Q305" i="2"/>
  <c r="R304" i="2"/>
  <c r="R303" i="2"/>
  <c r="Q303" i="2"/>
  <c r="R302" i="2"/>
  <c r="R301" i="2"/>
  <c r="Q301" i="2"/>
  <c r="R300" i="2"/>
  <c r="R299" i="2"/>
  <c r="Q299" i="2"/>
  <c r="R298" i="2"/>
  <c r="R297" i="2"/>
  <c r="Q297" i="2"/>
  <c r="R296" i="2"/>
  <c r="R295" i="2"/>
  <c r="Q295" i="2"/>
  <c r="R294" i="2"/>
  <c r="R293" i="2"/>
  <c r="Q293" i="2"/>
  <c r="R292" i="2"/>
  <c r="R291" i="2"/>
  <c r="Q291" i="2"/>
  <c r="R290" i="2"/>
  <c r="R289" i="2"/>
  <c r="Q289" i="2"/>
  <c r="R288" i="2"/>
  <c r="R287" i="2"/>
  <c r="Q287" i="2"/>
  <c r="R286" i="2"/>
  <c r="R285" i="2"/>
  <c r="Q285" i="2"/>
  <c r="R284" i="2"/>
  <c r="R283" i="2"/>
  <c r="Q283" i="2"/>
  <c r="R282" i="2"/>
  <c r="R281" i="2"/>
  <c r="Q281" i="2"/>
  <c r="R280" i="2"/>
  <c r="R279" i="2"/>
  <c r="Q279" i="2"/>
  <c r="R278" i="2"/>
  <c r="R277" i="2"/>
  <c r="Q277" i="2"/>
  <c r="R276" i="2"/>
  <c r="Q276" i="2"/>
  <c r="R275" i="2"/>
  <c r="Q275" i="2"/>
  <c r="R274" i="2"/>
  <c r="R273" i="2"/>
  <c r="Q273" i="2"/>
  <c r="R272" i="2"/>
  <c r="R271" i="2"/>
  <c r="Q271" i="2"/>
  <c r="R270" i="2"/>
  <c r="R269" i="2"/>
  <c r="Q269" i="2"/>
  <c r="R268" i="2"/>
  <c r="Q268" i="2"/>
  <c r="R267" i="2"/>
  <c r="Q267" i="2"/>
  <c r="R266" i="2"/>
  <c r="R265" i="2"/>
  <c r="Q265" i="2"/>
  <c r="R264" i="2"/>
  <c r="R263" i="2"/>
  <c r="Q263" i="2"/>
  <c r="R262" i="2"/>
  <c r="R261" i="2"/>
  <c r="Q261" i="2"/>
  <c r="R260" i="2"/>
  <c r="Q260" i="2"/>
  <c r="R259" i="2"/>
  <c r="Q259" i="2"/>
  <c r="R258" i="2"/>
  <c r="R257" i="2"/>
  <c r="Q257" i="2"/>
  <c r="R256" i="2"/>
  <c r="R255" i="2"/>
  <c r="Q255" i="2"/>
  <c r="R254" i="2"/>
  <c r="R253" i="2"/>
  <c r="Q253" i="2"/>
  <c r="R252" i="2"/>
  <c r="R251" i="2"/>
  <c r="Q251" i="2"/>
  <c r="R250" i="2"/>
  <c r="R249" i="2"/>
  <c r="Q249" i="2"/>
  <c r="R248" i="2"/>
  <c r="R247" i="2"/>
  <c r="Q247" i="2"/>
  <c r="R246" i="2"/>
  <c r="R245" i="2"/>
  <c r="Q245" i="2"/>
  <c r="R244" i="2"/>
  <c r="R243" i="2"/>
  <c r="Q243" i="2"/>
  <c r="R242" i="2"/>
  <c r="R241" i="2"/>
  <c r="Q241" i="2"/>
  <c r="R240" i="2"/>
  <c r="R239" i="2"/>
  <c r="Q239" i="2"/>
  <c r="R238" i="2"/>
  <c r="R237" i="2"/>
  <c r="Q237" i="2"/>
  <c r="R236" i="2"/>
  <c r="R235" i="2"/>
  <c r="Q235" i="2"/>
  <c r="R234" i="2"/>
  <c r="R233" i="2"/>
  <c r="Q233" i="2"/>
  <c r="R232" i="2"/>
  <c r="R231" i="2"/>
  <c r="Q231" i="2"/>
  <c r="R230" i="2"/>
  <c r="R229" i="2"/>
  <c r="Q229" i="2"/>
  <c r="R228" i="2"/>
  <c r="R227" i="2"/>
  <c r="Q227" i="2"/>
  <c r="R226" i="2"/>
  <c r="R225" i="2"/>
  <c r="Q225" i="2"/>
  <c r="R224" i="2"/>
  <c r="R223" i="2"/>
  <c r="Q223" i="2"/>
  <c r="R222" i="2"/>
  <c r="R221" i="2"/>
  <c r="Q221" i="2"/>
  <c r="R220" i="2"/>
  <c r="R219" i="2"/>
  <c r="Q219" i="2"/>
  <c r="R218" i="2"/>
  <c r="R217" i="2"/>
  <c r="Q217" i="2"/>
  <c r="R216" i="2"/>
  <c r="R215" i="2"/>
  <c r="Q215" i="2"/>
  <c r="R214" i="2"/>
  <c r="R213" i="2"/>
  <c r="Q213" i="2"/>
  <c r="R212" i="2"/>
  <c r="R211" i="2"/>
  <c r="Q211" i="2"/>
  <c r="R210" i="2"/>
  <c r="R209" i="2"/>
  <c r="Q209" i="2"/>
  <c r="R208" i="2"/>
  <c r="R207" i="2"/>
  <c r="Q207" i="2"/>
  <c r="R206" i="2"/>
  <c r="R205" i="2"/>
  <c r="Q205" i="2"/>
  <c r="R204" i="2"/>
  <c r="R203" i="2"/>
  <c r="Q203" i="2"/>
  <c r="R202" i="2"/>
  <c r="R201" i="2"/>
  <c r="Q201" i="2"/>
  <c r="R200" i="2"/>
  <c r="R199" i="2"/>
  <c r="Q199" i="2"/>
  <c r="R198" i="2"/>
  <c r="R197" i="2"/>
  <c r="Q197" i="2"/>
  <c r="R196" i="2"/>
  <c r="R195" i="2"/>
  <c r="Q195" i="2"/>
  <c r="R194" i="2"/>
  <c r="R193" i="2"/>
  <c r="Q193" i="2"/>
  <c r="R192" i="2"/>
  <c r="R191" i="2"/>
  <c r="Q191" i="2"/>
  <c r="R190" i="2"/>
  <c r="R189" i="2"/>
  <c r="Q189" i="2"/>
  <c r="R188" i="2"/>
  <c r="R187" i="2"/>
  <c r="Q187" i="2"/>
  <c r="R186" i="2"/>
  <c r="R185" i="2"/>
  <c r="Q185" i="2"/>
  <c r="R184" i="2"/>
  <c r="R183" i="2"/>
  <c r="Q183" i="2"/>
  <c r="R182" i="2"/>
  <c r="R181" i="2"/>
  <c r="Q181" i="2"/>
  <c r="R180" i="2"/>
  <c r="R179" i="2"/>
  <c r="Q179" i="2"/>
  <c r="R178" i="2"/>
  <c r="R177" i="2"/>
  <c r="Q177" i="2"/>
  <c r="R176" i="2"/>
  <c r="R175" i="2"/>
  <c r="Q175" i="2"/>
  <c r="R174" i="2"/>
  <c r="R173" i="2"/>
  <c r="Q173" i="2"/>
  <c r="R172" i="2"/>
  <c r="R171" i="2"/>
  <c r="Q171" i="2"/>
  <c r="R170" i="2"/>
  <c r="R169" i="2"/>
  <c r="Q169" i="2"/>
  <c r="R168" i="2"/>
  <c r="R167" i="2"/>
  <c r="Q167" i="2"/>
  <c r="R166" i="2"/>
  <c r="R165" i="2"/>
  <c r="Q165" i="2"/>
  <c r="R164" i="2"/>
  <c r="R163" i="2"/>
  <c r="Q163" i="2"/>
  <c r="R162" i="2"/>
  <c r="R161" i="2"/>
  <c r="Q161" i="2"/>
  <c r="R160" i="2"/>
  <c r="R159" i="2"/>
  <c r="Q159" i="2"/>
  <c r="R158" i="2"/>
  <c r="Q158" i="2"/>
  <c r="R157" i="2"/>
  <c r="Q157" i="2"/>
  <c r="R156" i="2"/>
  <c r="Q156" i="2"/>
  <c r="R155" i="2"/>
  <c r="Q155" i="2"/>
  <c r="R154" i="2"/>
  <c r="Q154" i="2"/>
  <c r="R153" i="2"/>
  <c r="Q153" i="2"/>
  <c r="R152" i="2"/>
  <c r="Q152" i="2"/>
  <c r="R151" i="2"/>
  <c r="Q151" i="2"/>
  <c r="R150" i="2"/>
  <c r="Q150" i="2"/>
  <c r="R149" i="2"/>
  <c r="Q149" i="2"/>
  <c r="R148" i="2"/>
  <c r="Q148" i="2"/>
  <c r="R147" i="2"/>
  <c r="Q147" i="2"/>
  <c r="R146" i="2"/>
  <c r="Q146" i="2"/>
  <c r="R145" i="2"/>
  <c r="Q145" i="2"/>
  <c r="R144" i="2"/>
  <c r="Q144" i="2"/>
  <c r="R143" i="2"/>
  <c r="Q143" i="2"/>
  <c r="R142" i="2"/>
  <c r="Q142" i="2"/>
  <c r="R141" i="2"/>
  <c r="Q141" i="2"/>
  <c r="R140" i="2"/>
  <c r="Q140" i="2"/>
  <c r="R139" i="2"/>
  <c r="Q139" i="2"/>
  <c r="R138" i="2"/>
  <c r="Q138" i="2"/>
  <c r="R137" i="2"/>
  <c r="Q137" i="2"/>
  <c r="R136" i="2"/>
  <c r="Q136" i="2"/>
  <c r="R135" i="2"/>
  <c r="Q135" i="2"/>
  <c r="R134" i="2"/>
  <c r="Q134" i="2"/>
  <c r="R133" i="2"/>
  <c r="Q133" i="2"/>
  <c r="R132" i="2"/>
  <c r="Q132" i="2"/>
  <c r="R131" i="2"/>
  <c r="Q131" i="2"/>
  <c r="R130" i="2"/>
  <c r="Q130" i="2"/>
  <c r="R129" i="2"/>
  <c r="Q129" i="2"/>
  <c r="R128" i="2"/>
  <c r="Q128" i="2"/>
  <c r="R127" i="2"/>
  <c r="Q127" i="2"/>
  <c r="R126" i="2"/>
  <c r="Q126" i="2"/>
  <c r="R125" i="2"/>
  <c r="Q125" i="2"/>
  <c r="R124" i="2"/>
  <c r="Q124" i="2"/>
  <c r="R123" i="2"/>
  <c r="Q123" i="2"/>
  <c r="R122" i="2"/>
  <c r="Q122" i="2"/>
  <c r="R121" i="2"/>
  <c r="Q121" i="2"/>
  <c r="R120" i="2"/>
  <c r="Q120" i="2"/>
  <c r="R119" i="2"/>
  <c r="Q119" i="2"/>
  <c r="R118" i="2"/>
  <c r="Q118" i="2"/>
  <c r="R117" i="2"/>
  <c r="Q117" i="2"/>
  <c r="R116" i="2"/>
  <c r="Q116" i="2"/>
  <c r="R115" i="2"/>
  <c r="Q115" i="2"/>
  <c r="R114" i="2"/>
  <c r="Q114" i="2"/>
  <c r="R113" i="2"/>
  <c r="Q113" i="2"/>
  <c r="R112" i="2"/>
  <c r="Q112" i="2"/>
  <c r="R111" i="2"/>
  <c r="Q111" i="2"/>
  <c r="R110" i="2"/>
  <c r="Q110" i="2"/>
  <c r="R109" i="2"/>
  <c r="Q109" i="2"/>
  <c r="R108" i="2"/>
  <c r="Q108" i="2"/>
  <c r="R107" i="2"/>
  <c r="Q107" i="2"/>
  <c r="R106" i="2"/>
  <c r="Q106" i="2"/>
  <c r="R105" i="2"/>
  <c r="Q105" i="2"/>
  <c r="R104" i="2"/>
  <c r="Q104" i="2"/>
  <c r="R103" i="2"/>
  <c r="Q103" i="2"/>
  <c r="R102" i="2"/>
  <c r="Q102" i="2"/>
  <c r="R101" i="2"/>
  <c r="Q101" i="2"/>
  <c r="R100" i="2"/>
  <c r="Q100" i="2"/>
  <c r="R99" i="2"/>
  <c r="Q99" i="2"/>
  <c r="R98" i="2"/>
  <c r="Q98" i="2"/>
  <c r="R97" i="2"/>
  <c r="Q97" i="2"/>
  <c r="R96" i="2"/>
  <c r="Q96" i="2"/>
  <c r="R95" i="2"/>
  <c r="Q95" i="2"/>
  <c r="R94" i="2"/>
  <c r="Q94" i="2"/>
  <c r="R93" i="2"/>
  <c r="Q93" i="2"/>
  <c r="R92" i="2"/>
  <c r="Q92" i="2"/>
  <c r="R91" i="2"/>
  <c r="Q91" i="2"/>
  <c r="R90" i="2"/>
  <c r="Q90" i="2"/>
  <c r="R89" i="2"/>
  <c r="Q89" i="2"/>
  <c r="R88" i="2"/>
  <c r="Q88" i="2"/>
  <c r="R87" i="2"/>
  <c r="Q87" i="2"/>
  <c r="R86" i="2"/>
  <c r="Q86" i="2"/>
  <c r="R85" i="2"/>
  <c r="Q85" i="2"/>
  <c r="R84" i="2"/>
  <c r="Q84" i="2"/>
  <c r="R83" i="2"/>
  <c r="Q83" i="2"/>
  <c r="R82" i="2"/>
  <c r="Q82" i="2"/>
  <c r="R81" i="2"/>
  <c r="Q81" i="2"/>
  <c r="R80" i="2"/>
  <c r="Q80" i="2"/>
  <c r="R79" i="2"/>
  <c r="Q79" i="2"/>
  <c r="R78" i="2"/>
  <c r="Q78" i="2"/>
  <c r="R77" i="2"/>
  <c r="Q77" i="2"/>
  <c r="R76" i="2"/>
  <c r="Q76" i="2"/>
  <c r="R75" i="2"/>
  <c r="Q75" i="2"/>
  <c r="R74" i="2"/>
  <c r="Q74" i="2"/>
  <c r="R73" i="2"/>
  <c r="Q73" i="2"/>
  <c r="R72" i="2"/>
  <c r="Q72" i="2"/>
  <c r="R71" i="2"/>
  <c r="Q71" i="2"/>
  <c r="R70" i="2"/>
  <c r="Q70" i="2"/>
  <c r="R69" i="2"/>
  <c r="Q69" i="2"/>
  <c r="R68" i="2"/>
  <c r="Q68" i="2"/>
  <c r="R67" i="2"/>
  <c r="Q67" i="2"/>
  <c r="R66" i="2"/>
  <c r="Q66" i="2"/>
  <c r="R65" i="2"/>
  <c r="Q65" i="2"/>
  <c r="R64" i="2"/>
  <c r="Q64" i="2"/>
  <c r="R63" i="2"/>
  <c r="Q63" i="2"/>
  <c r="R62" i="2"/>
  <c r="Q62" i="2"/>
  <c r="R61" i="2"/>
  <c r="Q61" i="2"/>
  <c r="R60" i="2"/>
  <c r="Q60" i="2"/>
  <c r="R59" i="2"/>
  <c r="Q59" i="2"/>
  <c r="R58" i="2"/>
  <c r="Q58" i="2"/>
  <c r="R57" i="2"/>
  <c r="Q57" i="2"/>
  <c r="R56" i="2"/>
  <c r="Q56" i="2"/>
  <c r="R55" i="2"/>
  <c r="Q55" i="2"/>
  <c r="R54" i="2"/>
  <c r="Q54" i="2"/>
  <c r="R53" i="2"/>
  <c r="Q53" i="2"/>
  <c r="R52" i="2"/>
  <c r="Q52" i="2"/>
  <c r="R51" i="2"/>
  <c r="Q51" i="2"/>
  <c r="R50" i="2"/>
  <c r="Q50" i="2"/>
  <c r="R49" i="2"/>
  <c r="Q49" i="2"/>
  <c r="R48" i="2"/>
  <c r="Q48" i="2"/>
  <c r="R47" i="2"/>
  <c r="Q47" i="2"/>
  <c r="R46" i="2"/>
  <c r="Q46" i="2"/>
  <c r="R45" i="2"/>
  <c r="Q45" i="2"/>
  <c r="R44" i="2"/>
  <c r="Q44" i="2"/>
  <c r="R43" i="2"/>
  <c r="Q43" i="2"/>
  <c r="R42" i="2"/>
  <c r="Q42" i="2"/>
  <c r="R41" i="2"/>
  <c r="Q41" i="2"/>
  <c r="R40" i="2"/>
  <c r="Q40" i="2"/>
  <c r="R39" i="2"/>
  <c r="Q39" i="2"/>
  <c r="R38" i="2"/>
  <c r="Q38" i="2"/>
  <c r="R37" i="2"/>
  <c r="Q37" i="2"/>
  <c r="R36" i="2"/>
  <c r="Q36" i="2"/>
  <c r="R35" i="2"/>
  <c r="Q35" i="2"/>
  <c r="R34" i="2"/>
  <c r="Q34" i="2"/>
  <c r="R33" i="2"/>
  <c r="Q33" i="2"/>
  <c r="R32" i="2"/>
  <c r="Q32" i="2"/>
  <c r="R31" i="2"/>
  <c r="Q31" i="2"/>
  <c r="R30" i="2"/>
  <c r="Q30" i="2"/>
  <c r="R29" i="2"/>
  <c r="Q29" i="2"/>
  <c r="R28" i="2"/>
  <c r="Q28" i="2"/>
  <c r="R27" i="2"/>
  <c r="Q27" i="2"/>
  <c r="R26" i="2"/>
  <c r="Q26" i="2"/>
  <c r="R25" i="2"/>
  <c r="Q25" i="2"/>
  <c r="R24" i="2"/>
  <c r="Q24" i="2"/>
  <c r="R23" i="2"/>
  <c r="Q23" i="2"/>
  <c r="R22" i="2"/>
  <c r="Q22" i="2"/>
  <c r="R21" i="2"/>
  <c r="Q21" i="2"/>
  <c r="R20" i="2"/>
  <c r="Q20" i="2"/>
  <c r="R19" i="2"/>
  <c r="Q19" i="2"/>
  <c r="R18" i="2"/>
  <c r="Q18" i="2"/>
  <c r="R17" i="2"/>
  <c r="Q17" i="2"/>
  <c r="R16" i="2"/>
  <c r="Q16" i="2"/>
  <c r="R15" i="2"/>
  <c r="S15" i="2" s="1"/>
  <c r="Q15" i="2"/>
  <c r="Q14" i="2"/>
  <c r="Q13" i="2"/>
  <c r="Q12" i="2"/>
  <c r="Q11" i="2"/>
  <c r="Q10" i="2"/>
  <c r="Q9" i="2"/>
  <c r="Q8" i="2"/>
  <c r="Q7" i="2"/>
  <c r="Q6" i="2"/>
  <c r="Q5" i="2"/>
  <c r="Q4" i="2"/>
  <c r="Q3" i="2"/>
  <c r="O321" i="2"/>
  <c r="O322" i="2" s="1"/>
  <c r="J321" i="2"/>
  <c r="J322" i="2" s="1"/>
  <c r="C321" i="2"/>
  <c r="C322" i="2" s="1"/>
  <c r="Z5" i="5"/>
  <c r="Y5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23" i="5"/>
  <c r="AG24" i="5"/>
  <c r="AL24" i="5" s="1"/>
  <c r="AG25" i="5"/>
  <c r="AL25" i="5" s="1"/>
  <c r="AG26" i="5"/>
  <c r="AG27" i="5"/>
  <c r="AG28" i="5"/>
  <c r="AG29" i="5"/>
  <c r="AG30" i="5"/>
  <c r="AG31" i="5"/>
  <c r="AG32" i="5"/>
  <c r="AG33" i="5"/>
  <c r="AG34" i="5"/>
  <c r="AG35" i="5"/>
  <c r="AG36" i="5"/>
  <c r="AG37" i="5"/>
  <c r="AG23" i="5"/>
  <c r="AL23" i="5" s="1"/>
  <c r="AA24" i="5"/>
  <c r="AF24" i="5" s="1"/>
  <c r="AA25" i="5"/>
  <c r="AF25" i="5" s="1"/>
  <c r="AA26" i="5"/>
  <c r="AF26" i="5" s="1"/>
  <c r="AA27" i="5"/>
  <c r="AA28" i="5"/>
  <c r="AA29" i="5"/>
  <c r="AA30" i="5"/>
  <c r="AA31" i="5"/>
  <c r="AA32" i="5"/>
  <c r="AA33" i="5"/>
  <c r="AA34" i="5"/>
  <c r="AA35" i="5"/>
  <c r="AA36" i="5"/>
  <c r="AA37" i="5"/>
  <c r="AA23" i="5"/>
  <c r="AF23" i="5" s="1"/>
  <c r="U24" i="5"/>
  <c r="Z24" i="5" s="1"/>
  <c r="U25" i="5"/>
  <c r="Z25" i="5" s="1"/>
  <c r="U26" i="5"/>
  <c r="Z26" i="5" s="1"/>
  <c r="U27" i="5"/>
  <c r="Z27" i="5" s="1"/>
  <c r="U28" i="5"/>
  <c r="U29" i="5"/>
  <c r="U30" i="5"/>
  <c r="U31" i="5"/>
  <c r="U32" i="5"/>
  <c r="U33" i="5"/>
  <c r="U34" i="5"/>
  <c r="U35" i="5"/>
  <c r="U36" i="5"/>
  <c r="U37" i="5"/>
  <c r="U23" i="5"/>
  <c r="Z23" i="5" s="1"/>
  <c r="O24" i="5"/>
  <c r="T24" i="5" s="1"/>
  <c r="O25" i="5"/>
  <c r="T25" i="5" s="1"/>
  <c r="O26" i="5"/>
  <c r="T26" i="5" s="1"/>
  <c r="O27" i="5"/>
  <c r="O28" i="5"/>
  <c r="S28" i="5" s="1"/>
  <c r="O29" i="5"/>
  <c r="O30" i="5"/>
  <c r="S30" i="5" s="1"/>
  <c r="O31" i="5"/>
  <c r="O32" i="5"/>
  <c r="S32" i="5" s="1"/>
  <c r="O33" i="5"/>
  <c r="O34" i="5"/>
  <c r="S34" i="5" s="1"/>
  <c r="O35" i="5"/>
  <c r="O36" i="5"/>
  <c r="S36" i="5" s="1"/>
  <c r="O37" i="5"/>
  <c r="O23" i="5"/>
  <c r="T23" i="5" s="1"/>
  <c r="I24" i="5"/>
  <c r="N24" i="5" s="1"/>
  <c r="I25" i="5"/>
  <c r="N25" i="5" s="1"/>
  <c r="I26" i="5"/>
  <c r="I27" i="5"/>
  <c r="N27" i="5" s="1"/>
  <c r="I28" i="5"/>
  <c r="I29" i="5"/>
  <c r="N29" i="5" s="1"/>
  <c r="I30" i="5"/>
  <c r="I31" i="5"/>
  <c r="N31" i="5" s="1"/>
  <c r="I32" i="5"/>
  <c r="I33" i="5"/>
  <c r="N33" i="5" s="1"/>
  <c r="I34" i="5"/>
  <c r="I35" i="5"/>
  <c r="N35" i="5" s="1"/>
  <c r="I36" i="5"/>
  <c r="I37" i="5"/>
  <c r="N37" i="5" s="1"/>
  <c r="I23" i="5"/>
  <c r="N23" i="5" s="1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23" i="5"/>
  <c r="C24" i="5"/>
  <c r="H24" i="5" s="1"/>
  <c r="C25" i="5"/>
  <c r="H25" i="5" s="1"/>
  <c r="C26" i="5"/>
  <c r="H26" i="5" s="1"/>
  <c r="C27" i="5"/>
  <c r="H27" i="5" s="1"/>
  <c r="C28" i="5"/>
  <c r="H28" i="5" s="1"/>
  <c r="C29" i="5"/>
  <c r="H29" i="5" s="1"/>
  <c r="C30" i="5"/>
  <c r="H30" i="5" s="1"/>
  <c r="C31" i="5"/>
  <c r="H31" i="5" s="1"/>
  <c r="C32" i="5"/>
  <c r="H32" i="5" s="1"/>
  <c r="C33" i="5"/>
  <c r="H33" i="5" s="1"/>
  <c r="C34" i="5"/>
  <c r="H34" i="5" s="1"/>
  <c r="C35" i="5"/>
  <c r="H35" i="5" s="1"/>
  <c r="C36" i="5"/>
  <c r="H36" i="5" s="1"/>
  <c r="C37" i="5"/>
  <c r="H37" i="5" s="1"/>
  <c r="C23" i="5"/>
  <c r="H23" i="5" s="1"/>
  <c r="AS5" i="5"/>
  <c r="AX5" i="5" s="1"/>
  <c r="AS6" i="5"/>
  <c r="AX6" i="5" s="1"/>
  <c r="AS7" i="5"/>
  <c r="AX7" i="5" s="1"/>
  <c r="AS8" i="5"/>
  <c r="AX8" i="5" s="1"/>
  <c r="AS9" i="5"/>
  <c r="AX9" i="5" s="1"/>
  <c r="AS10" i="5"/>
  <c r="AX10" i="5" s="1"/>
  <c r="AS11" i="5"/>
  <c r="AX11" i="5" s="1"/>
  <c r="AS12" i="5"/>
  <c r="AX12" i="5" s="1"/>
  <c r="AS13" i="5"/>
  <c r="AX13" i="5" s="1"/>
  <c r="AS14" i="5"/>
  <c r="AX14" i="5" s="1"/>
  <c r="AS15" i="5"/>
  <c r="AX15" i="5" s="1"/>
  <c r="AS16" i="5"/>
  <c r="AX16" i="5" s="1"/>
  <c r="AS17" i="5"/>
  <c r="AX17" i="5" s="1"/>
  <c r="AS18" i="5"/>
  <c r="AX18" i="5" s="1"/>
  <c r="AS4" i="5"/>
  <c r="AX4" i="5" s="1"/>
  <c r="AM5" i="5"/>
  <c r="AM6" i="5"/>
  <c r="AQ6" i="5" s="1"/>
  <c r="AM7" i="5"/>
  <c r="AM8" i="5"/>
  <c r="AQ8" i="5" s="1"/>
  <c r="AM9" i="5"/>
  <c r="AM10" i="5"/>
  <c r="AQ10" i="5" s="1"/>
  <c r="AM11" i="5"/>
  <c r="AM12" i="5"/>
  <c r="AQ12" i="5" s="1"/>
  <c r="AM13" i="5"/>
  <c r="AM14" i="5"/>
  <c r="AQ14" i="5" s="1"/>
  <c r="AM15" i="5"/>
  <c r="AM16" i="5"/>
  <c r="AQ16" i="5" s="1"/>
  <c r="AM17" i="5"/>
  <c r="AM18" i="5"/>
  <c r="AQ18" i="5" s="1"/>
  <c r="AM4" i="5"/>
  <c r="AQ4" i="5" s="1"/>
  <c r="AG5" i="5"/>
  <c r="AL5" i="5" s="1"/>
  <c r="AG6" i="5"/>
  <c r="AG7" i="5"/>
  <c r="AG8" i="5"/>
  <c r="AG9" i="5"/>
  <c r="AG10" i="5"/>
  <c r="AG11" i="5"/>
  <c r="AG12" i="5"/>
  <c r="AG13" i="5"/>
  <c r="AG14" i="5"/>
  <c r="AG15" i="5"/>
  <c r="AG16" i="5"/>
  <c r="AG17" i="5"/>
  <c r="AG18" i="5"/>
  <c r="AG4" i="5"/>
  <c r="AL4" i="5" s="1"/>
  <c r="AA5" i="5"/>
  <c r="AF5" i="5" s="1"/>
  <c r="AA6" i="5"/>
  <c r="AF6" i="5" s="1"/>
  <c r="AA7" i="5"/>
  <c r="AA8" i="5"/>
  <c r="AA9" i="5"/>
  <c r="AA10" i="5"/>
  <c r="AA11" i="5"/>
  <c r="AA12" i="5"/>
  <c r="AA13" i="5"/>
  <c r="AA14" i="5"/>
  <c r="AA15" i="5"/>
  <c r="AA16" i="5"/>
  <c r="AA17" i="5"/>
  <c r="AA18" i="5"/>
  <c r="AA4" i="5"/>
  <c r="AD4" i="5" s="1"/>
  <c r="X5" i="5"/>
  <c r="U6" i="5"/>
  <c r="X6" i="5" s="1"/>
  <c r="U7" i="5"/>
  <c r="U8" i="5"/>
  <c r="X8" i="5" s="1"/>
  <c r="U9" i="5"/>
  <c r="U10" i="5"/>
  <c r="X10" i="5" s="1"/>
  <c r="U11" i="5"/>
  <c r="X11" i="5" s="1"/>
  <c r="U12" i="5"/>
  <c r="X12" i="5" s="1"/>
  <c r="U13" i="5"/>
  <c r="X13" i="5" s="1"/>
  <c r="U14" i="5"/>
  <c r="X14" i="5" s="1"/>
  <c r="U15" i="5"/>
  <c r="X15" i="5" s="1"/>
  <c r="U16" i="5"/>
  <c r="X16" i="5" s="1"/>
  <c r="U17" i="5"/>
  <c r="X17" i="5" s="1"/>
  <c r="U18" i="5"/>
  <c r="X18" i="5" s="1"/>
  <c r="U4" i="5"/>
  <c r="Y4" i="5" s="1"/>
  <c r="Z18" i="5"/>
  <c r="O5" i="5"/>
  <c r="S5" i="5" s="1"/>
  <c r="O6" i="5"/>
  <c r="T6" i="5" s="1"/>
  <c r="O7" i="5"/>
  <c r="S7" i="5" s="1"/>
  <c r="O8" i="5"/>
  <c r="T8" i="5" s="1"/>
  <c r="O9" i="5"/>
  <c r="S9" i="5" s="1"/>
  <c r="O10" i="5"/>
  <c r="T10" i="5" s="1"/>
  <c r="O11" i="5"/>
  <c r="S11" i="5" s="1"/>
  <c r="O12" i="5"/>
  <c r="T12" i="5" s="1"/>
  <c r="O13" i="5"/>
  <c r="S13" i="5" s="1"/>
  <c r="O14" i="5"/>
  <c r="T14" i="5" s="1"/>
  <c r="O15" i="5"/>
  <c r="S15" i="5" s="1"/>
  <c r="O16" i="5"/>
  <c r="T16" i="5" s="1"/>
  <c r="O17" i="5"/>
  <c r="S17" i="5" s="1"/>
  <c r="O18" i="5"/>
  <c r="T18" i="5" s="1"/>
  <c r="O4" i="5"/>
  <c r="S4" i="5" s="1"/>
  <c r="I5" i="5"/>
  <c r="N5" i="5" s="1"/>
  <c r="I6" i="5"/>
  <c r="M6" i="5" s="1"/>
  <c r="I7" i="5"/>
  <c r="N7" i="5" s="1"/>
  <c r="I8" i="5"/>
  <c r="M8" i="5" s="1"/>
  <c r="I9" i="5"/>
  <c r="N9" i="5" s="1"/>
  <c r="I10" i="5"/>
  <c r="M10" i="5" s="1"/>
  <c r="I11" i="5"/>
  <c r="N11" i="5" s="1"/>
  <c r="I12" i="5"/>
  <c r="M12" i="5" s="1"/>
  <c r="I13" i="5"/>
  <c r="N13" i="5" s="1"/>
  <c r="I14" i="5"/>
  <c r="M14" i="5" s="1"/>
  <c r="I15" i="5"/>
  <c r="N15" i="5" s="1"/>
  <c r="I16" i="5"/>
  <c r="M16" i="5" s="1"/>
  <c r="I17" i="5"/>
  <c r="N17" i="5" s="1"/>
  <c r="I18" i="5"/>
  <c r="M18" i="5" s="1"/>
  <c r="I4" i="5"/>
  <c r="L4" i="5" s="1"/>
  <c r="C5" i="5"/>
  <c r="G5" i="5" s="1"/>
  <c r="C6" i="5"/>
  <c r="H6" i="5" s="1"/>
  <c r="C7" i="5"/>
  <c r="G7" i="5" s="1"/>
  <c r="C8" i="5"/>
  <c r="H8" i="5" s="1"/>
  <c r="C9" i="5"/>
  <c r="G9" i="5" s="1"/>
  <c r="C10" i="5"/>
  <c r="H10" i="5" s="1"/>
  <c r="C11" i="5"/>
  <c r="G11" i="5" s="1"/>
  <c r="C12" i="5"/>
  <c r="H12" i="5" s="1"/>
  <c r="C13" i="5"/>
  <c r="G13" i="5" s="1"/>
  <c r="C14" i="5"/>
  <c r="H14" i="5" s="1"/>
  <c r="C15" i="5"/>
  <c r="G15" i="5" s="1"/>
  <c r="C16" i="5"/>
  <c r="H16" i="5" s="1"/>
  <c r="C17" i="5"/>
  <c r="G17" i="5" s="1"/>
  <c r="C18" i="5"/>
  <c r="H18" i="5" s="1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C4" i="5"/>
  <c r="F4" i="5" s="1"/>
  <c r="B4" i="5"/>
  <c r="AK17" i="5" l="1"/>
  <c r="AL17" i="5"/>
  <c r="AK15" i="5"/>
  <c r="AL15" i="5"/>
  <c r="AK13" i="5"/>
  <c r="AL13" i="5"/>
  <c r="AK11" i="5"/>
  <c r="AL11" i="5"/>
  <c r="AK9" i="5"/>
  <c r="AL9" i="5"/>
  <c r="AK7" i="5"/>
  <c r="AL7" i="5"/>
  <c r="AK18" i="5"/>
  <c r="AL18" i="5"/>
  <c r="AK16" i="5"/>
  <c r="AL16" i="5"/>
  <c r="AK14" i="5"/>
  <c r="AL14" i="5"/>
  <c r="AK12" i="5"/>
  <c r="AL12" i="5"/>
  <c r="AK10" i="5"/>
  <c r="AL10" i="5"/>
  <c r="AK8" i="5"/>
  <c r="AL8" i="5"/>
  <c r="AK6" i="5"/>
  <c r="AL6" i="5"/>
  <c r="AF17" i="5"/>
  <c r="AE17" i="5"/>
  <c r="AF15" i="5"/>
  <c r="AE15" i="5"/>
  <c r="AF13" i="5"/>
  <c r="AE13" i="5"/>
  <c r="AF11" i="5"/>
  <c r="AE11" i="5"/>
  <c r="AF9" i="5"/>
  <c r="AE9" i="5"/>
  <c r="AF7" i="5"/>
  <c r="AE7" i="5"/>
  <c r="AR17" i="5"/>
  <c r="AQ17" i="5"/>
  <c r="AQ15" i="5"/>
  <c r="AR15" i="5"/>
  <c r="AR13" i="5"/>
  <c r="AQ13" i="5"/>
  <c r="AQ11" i="5"/>
  <c r="AR11" i="5"/>
  <c r="AR9" i="5"/>
  <c r="AQ9" i="5"/>
  <c r="AQ7" i="5"/>
  <c r="AR7" i="5"/>
  <c r="AR5" i="5"/>
  <c r="AQ5" i="5"/>
  <c r="G36" i="5"/>
  <c r="G34" i="5"/>
  <c r="G32" i="5"/>
  <c r="G30" i="5"/>
  <c r="G28" i="5"/>
  <c r="G26" i="5"/>
  <c r="N36" i="5"/>
  <c r="M36" i="5"/>
  <c r="N34" i="5"/>
  <c r="M34" i="5"/>
  <c r="N32" i="5"/>
  <c r="M32" i="5"/>
  <c r="N30" i="5"/>
  <c r="M30" i="5"/>
  <c r="N28" i="5"/>
  <c r="M28" i="5"/>
  <c r="N26" i="5"/>
  <c r="M26" i="5"/>
  <c r="S37" i="5"/>
  <c r="T37" i="5"/>
  <c r="S35" i="5"/>
  <c r="T35" i="5"/>
  <c r="S33" i="5"/>
  <c r="T33" i="5"/>
  <c r="S31" i="5"/>
  <c r="T31" i="5"/>
  <c r="S29" i="5"/>
  <c r="T29" i="5"/>
  <c r="S27" i="5"/>
  <c r="T27" i="5"/>
  <c r="Z36" i="5"/>
  <c r="Y36" i="5"/>
  <c r="Z34" i="5"/>
  <c r="Y34" i="5"/>
  <c r="Z32" i="5"/>
  <c r="Y32" i="5"/>
  <c r="Z30" i="5"/>
  <c r="Y30" i="5"/>
  <c r="Z28" i="5"/>
  <c r="Y28" i="5"/>
  <c r="AE37" i="5"/>
  <c r="AF37" i="5"/>
  <c r="AE35" i="5"/>
  <c r="AF35" i="5"/>
  <c r="AE33" i="5"/>
  <c r="AF33" i="5"/>
  <c r="AE31" i="5"/>
  <c r="AF31" i="5"/>
  <c r="AE29" i="5"/>
  <c r="AF29" i="5"/>
  <c r="AE27" i="5"/>
  <c r="AF27" i="5"/>
  <c r="AL36" i="5"/>
  <c r="AK36" i="5"/>
  <c r="AL34" i="5"/>
  <c r="AK34" i="5"/>
  <c r="AL32" i="5"/>
  <c r="AK32" i="5"/>
  <c r="AL30" i="5"/>
  <c r="AK30" i="5"/>
  <c r="AL28" i="5"/>
  <c r="AK28" i="5"/>
  <c r="AL26" i="5"/>
  <c r="AK26" i="5"/>
  <c r="AR37" i="5"/>
  <c r="AQ37" i="5"/>
  <c r="AR35" i="5"/>
  <c r="AQ35" i="5"/>
  <c r="AR33" i="5"/>
  <c r="AQ33" i="5"/>
  <c r="AR31" i="5"/>
  <c r="AQ31" i="5"/>
  <c r="AR29" i="5"/>
  <c r="AQ29" i="5"/>
  <c r="AR27" i="5"/>
  <c r="AQ27" i="5"/>
  <c r="AR25" i="5"/>
  <c r="AQ25" i="5"/>
  <c r="L18" i="5"/>
  <c r="L16" i="5"/>
  <c r="L14" i="5"/>
  <c r="L12" i="5"/>
  <c r="L10" i="5"/>
  <c r="L8" i="5"/>
  <c r="R18" i="5"/>
  <c r="R16" i="5"/>
  <c r="R14" i="5"/>
  <c r="R12" i="5"/>
  <c r="R10" i="5"/>
  <c r="R8" i="5"/>
  <c r="R6" i="5"/>
  <c r="M17" i="5"/>
  <c r="M15" i="5"/>
  <c r="M13" i="5"/>
  <c r="M11" i="5"/>
  <c r="M9" i="5"/>
  <c r="M7" i="5"/>
  <c r="N18" i="5"/>
  <c r="N16" i="5"/>
  <c r="N14" i="5"/>
  <c r="N12" i="5"/>
  <c r="N10" i="5"/>
  <c r="N8" i="5"/>
  <c r="S18" i="5"/>
  <c r="S16" i="5"/>
  <c r="S14" i="5"/>
  <c r="S12" i="5"/>
  <c r="S10" i="5"/>
  <c r="S8" i="5"/>
  <c r="S6" i="5"/>
  <c r="T17" i="5"/>
  <c r="T15" i="5"/>
  <c r="T13" i="5"/>
  <c r="T11" i="5"/>
  <c r="T9" i="5"/>
  <c r="T7" i="5"/>
  <c r="Y18" i="5"/>
  <c r="Y16" i="5"/>
  <c r="Y14" i="5"/>
  <c r="Y12" i="5"/>
  <c r="Y10" i="5"/>
  <c r="Y8" i="5"/>
  <c r="Z16" i="5"/>
  <c r="Z14" i="5"/>
  <c r="Z12" i="5"/>
  <c r="Z10" i="5"/>
  <c r="X9" i="5"/>
  <c r="Z9" i="5"/>
  <c r="X7" i="5"/>
  <c r="Z7" i="5"/>
  <c r="AF18" i="5"/>
  <c r="AE18" i="5"/>
  <c r="AF16" i="5"/>
  <c r="AE16" i="5"/>
  <c r="AF14" i="5"/>
  <c r="AE14" i="5"/>
  <c r="AF12" i="5"/>
  <c r="AE12" i="5"/>
  <c r="AF10" i="5"/>
  <c r="AE10" i="5"/>
  <c r="AF8" i="5"/>
  <c r="AE8" i="5"/>
  <c r="Z37" i="5"/>
  <c r="Y37" i="5"/>
  <c r="Z35" i="5"/>
  <c r="Y35" i="5"/>
  <c r="Z33" i="5"/>
  <c r="Y33" i="5"/>
  <c r="Z31" i="5"/>
  <c r="Y31" i="5"/>
  <c r="Z29" i="5"/>
  <c r="Y29" i="5"/>
  <c r="AF36" i="5"/>
  <c r="AE36" i="5"/>
  <c r="AF34" i="5"/>
  <c r="AE34" i="5"/>
  <c r="AF32" i="5"/>
  <c r="AE32" i="5"/>
  <c r="AF30" i="5"/>
  <c r="AE30" i="5"/>
  <c r="AF28" i="5"/>
  <c r="AE28" i="5"/>
  <c r="AL37" i="5"/>
  <c r="AK37" i="5"/>
  <c r="AL35" i="5"/>
  <c r="AK35" i="5"/>
  <c r="AL33" i="5"/>
  <c r="AK33" i="5"/>
  <c r="AL31" i="5"/>
  <c r="AK31" i="5"/>
  <c r="AL29" i="5"/>
  <c r="AK29" i="5"/>
  <c r="AL27" i="5"/>
  <c r="AK27" i="5"/>
  <c r="AQ23" i="5"/>
  <c r="AR23" i="5"/>
  <c r="AR36" i="5"/>
  <c r="AQ36" i="5"/>
  <c r="AR34" i="5"/>
  <c r="AQ34" i="5"/>
  <c r="AR32" i="5"/>
  <c r="AQ32" i="5"/>
  <c r="AR30" i="5"/>
  <c r="AQ30" i="5"/>
  <c r="AR28" i="5"/>
  <c r="AQ28" i="5"/>
  <c r="AR26" i="5"/>
  <c r="AQ26" i="5"/>
  <c r="AR24" i="5"/>
  <c r="AQ24" i="5"/>
  <c r="L17" i="5"/>
  <c r="L15" i="5"/>
  <c r="L13" i="5"/>
  <c r="L11" i="5"/>
  <c r="L9" i="5"/>
  <c r="L7" i="5"/>
  <c r="R17" i="5"/>
  <c r="R15" i="5"/>
  <c r="R13" i="5"/>
  <c r="R11" i="5"/>
  <c r="R9" i="5"/>
  <c r="R7" i="5"/>
  <c r="M5" i="5"/>
  <c r="Y17" i="5"/>
  <c r="Y15" i="5"/>
  <c r="Y13" i="5"/>
  <c r="Y11" i="5"/>
  <c r="Y9" i="5"/>
  <c r="Y7" i="5"/>
  <c r="Z17" i="5"/>
  <c r="Z15" i="5"/>
  <c r="Z13" i="5"/>
  <c r="Z11" i="5"/>
  <c r="Z8" i="5"/>
  <c r="AR4" i="5"/>
  <c r="M4" i="5"/>
  <c r="AK4" i="5"/>
  <c r="AK5" i="5"/>
  <c r="AR18" i="5"/>
  <c r="AR16" i="5"/>
  <c r="AR14" i="5"/>
  <c r="AR12" i="5"/>
  <c r="AR10" i="5"/>
  <c r="AR8" i="5"/>
  <c r="AR6" i="5"/>
  <c r="AW18" i="5"/>
  <c r="AW16" i="5"/>
  <c r="AW14" i="5"/>
  <c r="AW12" i="5"/>
  <c r="AW10" i="5"/>
  <c r="AW8" i="5"/>
  <c r="AW6" i="5"/>
  <c r="G37" i="5"/>
  <c r="G35" i="5"/>
  <c r="G33" i="5"/>
  <c r="G31" i="5"/>
  <c r="G29" i="5"/>
  <c r="G27" i="5"/>
  <c r="M37" i="5"/>
  <c r="M35" i="5"/>
  <c r="M33" i="5"/>
  <c r="M31" i="5"/>
  <c r="M29" i="5"/>
  <c r="M27" i="5"/>
  <c r="T36" i="5"/>
  <c r="T34" i="5"/>
  <c r="T32" i="5"/>
  <c r="T30" i="5"/>
  <c r="T28" i="5"/>
  <c r="AW17" i="5"/>
  <c r="AW15" i="5"/>
  <c r="AW13" i="5"/>
  <c r="AW11" i="5"/>
  <c r="AW9" i="5"/>
  <c r="AW7" i="5"/>
  <c r="AW5" i="5"/>
  <c r="AK23" i="5"/>
  <c r="AK25" i="5"/>
  <c r="AK24" i="5"/>
  <c r="AV4" i="5"/>
  <c r="AW4" i="5"/>
  <c r="G23" i="5"/>
  <c r="G24" i="5"/>
  <c r="G25" i="5"/>
  <c r="M23" i="5"/>
  <c r="M25" i="5"/>
  <c r="M24" i="5"/>
  <c r="AE23" i="5"/>
  <c r="AE25" i="5"/>
  <c r="AE26" i="5"/>
  <c r="AE24" i="5"/>
  <c r="Y23" i="5"/>
  <c r="Y27" i="5"/>
  <c r="Y25" i="5"/>
  <c r="Y26" i="5"/>
  <c r="Y24" i="5"/>
  <c r="S23" i="5"/>
  <c r="S25" i="5"/>
  <c r="S26" i="5"/>
  <c r="S24" i="5"/>
  <c r="AE4" i="5"/>
  <c r="AE6" i="5"/>
  <c r="AF4" i="5"/>
  <c r="AE5" i="5"/>
  <c r="Y6" i="5"/>
  <c r="Z4" i="5"/>
  <c r="Z6" i="5"/>
  <c r="R5" i="5"/>
  <c r="T4" i="5"/>
  <c r="T5" i="5"/>
  <c r="L6" i="5"/>
  <c r="N6" i="5"/>
  <c r="L5" i="5"/>
  <c r="N4" i="5"/>
  <c r="F17" i="5"/>
  <c r="F15" i="5"/>
  <c r="F13" i="5"/>
  <c r="F11" i="5"/>
  <c r="F9" i="5"/>
  <c r="F7" i="5"/>
  <c r="F5" i="5"/>
  <c r="G18" i="5"/>
  <c r="G16" i="5"/>
  <c r="G14" i="5"/>
  <c r="G12" i="5"/>
  <c r="G10" i="5"/>
  <c r="G8" i="5"/>
  <c r="G6" i="5"/>
  <c r="H4" i="5"/>
  <c r="H17" i="5"/>
  <c r="H15" i="5"/>
  <c r="H13" i="5"/>
  <c r="H11" i="5"/>
  <c r="H9" i="5"/>
  <c r="H7" i="5"/>
  <c r="H5" i="5"/>
  <c r="F18" i="5"/>
  <c r="F16" i="5"/>
  <c r="F14" i="5"/>
  <c r="F12" i="5"/>
  <c r="F10" i="5"/>
  <c r="F8" i="5"/>
  <c r="F6" i="5"/>
  <c r="G4" i="5"/>
  <c r="L37" i="5"/>
  <c r="L35" i="5"/>
  <c r="L33" i="5"/>
  <c r="L31" i="5"/>
  <c r="L29" i="5"/>
  <c r="L27" i="5"/>
  <c r="L25" i="5"/>
  <c r="L36" i="5"/>
  <c r="L34" i="5"/>
  <c r="L32" i="5"/>
  <c r="L30" i="5"/>
  <c r="L28" i="5"/>
  <c r="L26" i="5"/>
  <c r="L24" i="5"/>
  <c r="X36" i="5"/>
  <c r="X34" i="5"/>
  <c r="X32" i="5"/>
  <c r="X30" i="5"/>
  <c r="X28" i="5"/>
  <c r="X26" i="5"/>
  <c r="AD37" i="5"/>
  <c r="AD35" i="5"/>
  <c r="AD33" i="5"/>
  <c r="AD31" i="5"/>
  <c r="AD29" i="5"/>
  <c r="AD27" i="5"/>
  <c r="AD25" i="5"/>
  <c r="AJ37" i="5"/>
  <c r="AJ35" i="5"/>
  <c r="AJ33" i="5"/>
  <c r="AJ31" i="5"/>
  <c r="AJ29" i="5"/>
  <c r="AJ27" i="5"/>
  <c r="AJ25" i="5"/>
  <c r="AP37" i="5"/>
  <c r="AP35" i="5"/>
  <c r="AP33" i="5"/>
  <c r="AP31" i="5"/>
  <c r="AP29" i="5"/>
  <c r="AP27" i="5"/>
  <c r="AP25" i="5"/>
  <c r="X37" i="5"/>
  <c r="X35" i="5"/>
  <c r="X33" i="5"/>
  <c r="X31" i="5"/>
  <c r="X29" i="5"/>
  <c r="X27" i="5"/>
  <c r="X25" i="5"/>
  <c r="AD36" i="5"/>
  <c r="AD34" i="5"/>
  <c r="AD32" i="5"/>
  <c r="AD30" i="5"/>
  <c r="AD28" i="5"/>
  <c r="AD26" i="5"/>
  <c r="AJ36" i="5"/>
  <c r="AJ34" i="5"/>
  <c r="AJ32" i="5"/>
  <c r="AJ30" i="5"/>
  <c r="AJ28" i="5"/>
  <c r="AJ26" i="5"/>
  <c r="AP36" i="5"/>
  <c r="AP34" i="5"/>
  <c r="AP32" i="5"/>
  <c r="AP30" i="5"/>
  <c r="AP28" i="5"/>
  <c r="AP26" i="5"/>
  <c r="AP24" i="5"/>
  <c r="AJ24" i="5"/>
  <c r="AD24" i="5"/>
  <c r="AD23" i="5"/>
  <c r="AJ23" i="5"/>
  <c r="AP23" i="5"/>
  <c r="X24" i="5"/>
  <c r="R23" i="5"/>
  <c r="X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L23" i="5"/>
  <c r="AD18" i="5"/>
  <c r="AD16" i="5"/>
  <c r="AD14" i="5"/>
  <c r="AD12" i="5"/>
  <c r="AD10" i="5"/>
  <c r="AD8" i="5"/>
  <c r="AD6" i="5"/>
  <c r="AJ17" i="5"/>
  <c r="AJ15" i="5"/>
  <c r="AJ13" i="5"/>
  <c r="AJ11" i="5"/>
  <c r="AJ9" i="5"/>
  <c r="AJ7" i="5"/>
  <c r="AD17" i="5"/>
  <c r="AD15" i="5"/>
  <c r="AD13" i="5"/>
  <c r="AD11" i="5"/>
  <c r="AD9" i="5"/>
  <c r="AD7" i="5"/>
  <c r="AD5" i="5"/>
  <c r="AJ18" i="5"/>
  <c r="AJ16" i="5"/>
  <c r="AJ14" i="5"/>
  <c r="AJ12" i="5"/>
  <c r="AJ10" i="5"/>
  <c r="AJ8" i="5"/>
  <c r="AJ6" i="5"/>
  <c r="AP17" i="5"/>
  <c r="AP15" i="5"/>
  <c r="AP13" i="5"/>
  <c r="AP11" i="5"/>
  <c r="AP9" i="5"/>
  <c r="AP7" i="5"/>
  <c r="AP5" i="5"/>
  <c r="AV18" i="5"/>
  <c r="AV16" i="5"/>
  <c r="AV14" i="5"/>
  <c r="AV12" i="5"/>
  <c r="AV10" i="5"/>
  <c r="AV8" i="5"/>
  <c r="AV6" i="5"/>
  <c r="F36" i="5"/>
  <c r="F34" i="5"/>
  <c r="F32" i="5"/>
  <c r="F30" i="5"/>
  <c r="F28" i="5"/>
  <c r="F26" i="5"/>
  <c r="F24" i="5"/>
  <c r="AJ5" i="5"/>
  <c r="AP18" i="5"/>
  <c r="AP16" i="5"/>
  <c r="AP14" i="5"/>
  <c r="AP12" i="5"/>
  <c r="AP10" i="5"/>
  <c r="AP8" i="5"/>
  <c r="AP6" i="5"/>
  <c r="AV17" i="5"/>
  <c r="AV15" i="5"/>
  <c r="AV13" i="5"/>
  <c r="AV11" i="5"/>
  <c r="AV9" i="5"/>
  <c r="AV7" i="5"/>
  <c r="AV5" i="5"/>
  <c r="F37" i="5"/>
  <c r="F35" i="5"/>
  <c r="F33" i="5"/>
  <c r="F31" i="5"/>
  <c r="F29" i="5"/>
  <c r="F27" i="5"/>
  <c r="F25" i="5"/>
  <c r="F23" i="5"/>
  <c r="AP4" i="5"/>
  <c r="AJ4" i="5"/>
  <c r="X4" i="5"/>
  <c r="R4" i="5"/>
  <c r="Y19" i="4" l="1"/>
  <c r="AG19" i="4"/>
  <c r="M19" i="4"/>
  <c r="E8" i="4"/>
  <c r="D8" i="4" s="1"/>
  <c r="E9" i="4"/>
  <c r="I33" i="4" s="1"/>
  <c r="E10" i="4"/>
  <c r="D10" i="4" s="1"/>
  <c r="E11" i="4"/>
  <c r="D11" i="4" s="1"/>
  <c r="E12" i="4"/>
  <c r="D12" i="4" s="1"/>
  <c r="E13" i="4"/>
  <c r="D13" i="4" s="1"/>
  <c r="E14" i="4"/>
  <c r="D14" i="4" s="1"/>
  <c r="E15" i="4"/>
  <c r="D15" i="4" s="1"/>
  <c r="E16" i="4"/>
  <c r="D16" i="4" s="1"/>
  <c r="E17" i="4"/>
  <c r="D17" i="4" s="1"/>
  <c r="E18" i="4"/>
  <c r="D18" i="4" s="1"/>
  <c r="I35" i="4"/>
  <c r="BQ5" i="4"/>
  <c r="BQ6" i="4"/>
  <c r="BQ7" i="4"/>
  <c r="BQ8" i="4"/>
  <c r="BQ9" i="4"/>
  <c r="BQ10" i="4"/>
  <c r="BQ11" i="4"/>
  <c r="BQ12" i="4"/>
  <c r="BQ13" i="4"/>
  <c r="BQ14" i="4"/>
  <c r="BQ15" i="4"/>
  <c r="BQ16" i="4"/>
  <c r="BQ17" i="4"/>
  <c r="BQ18" i="4"/>
  <c r="BQ4" i="4"/>
  <c r="BM5" i="4"/>
  <c r="BM6" i="4"/>
  <c r="BM7" i="4"/>
  <c r="BM8" i="4"/>
  <c r="BM9" i="4"/>
  <c r="BM10" i="4"/>
  <c r="BM11" i="4"/>
  <c r="BM12" i="4"/>
  <c r="BM13" i="4"/>
  <c r="BM14" i="4"/>
  <c r="BM15" i="4"/>
  <c r="BM16" i="4"/>
  <c r="BM17" i="4"/>
  <c r="BM18" i="4"/>
  <c r="BM4" i="4"/>
  <c r="BI5" i="4"/>
  <c r="BP5" i="4" s="1"/>
  <c r="BI6" i="4"/>
  <c r="BP6" i="4" s="1"/>
  <c r="BI7" i="4"/>
  <c r="BP7" i="4" s="1"/>
  <c r="BI8" i="4"/>
  <c r="BP8" i="4" s="1"/>
  <c r="BI9" i="4"/>
  <c r="BP9" i="4" s="1"/>
  <c r="BI10" i="4"/>
  <c r="BP10" i="4" s="1"/>
  <c r="BI11" i="4"/>
  <c r="BP11" i="4" s="1"/>
  <c r="BI12" i="4"/>
  <c r="BP12" i="4" s="1"/>
  <c r="BI13" i="4"/>
  <c r="BP13" i="4" s="1"/>
  <c r="BI14" i="4"/>
  <c r="BP14" i="4" s="1"/>
  <c r="BI15" i="4"/>
  <c r="BP15" i="4" s="1"/>
  <c r="BI16" i="4"/>
  <c r="BP16" i="4" s="1"/>
  <c r="BI17" i="4"/>
  <c r="BP17" i="4" s="1"/>
  <c r="BI18" i="4"/>
  <c r="BP18" i="4" s="1"/>
  <c r="BI4" i="4"/>
  <c r="BP4" i="4" s="1"/>
  <c r="BA5" i="4"/>
  <c r="BH5" i="4" s="1"/>
  <c r="BA6" i="4"/>
  <c r="BH6" i="4" s="1"/>
  <c r="BA7" i="4"/>
  <c r="BH7" i="4" s="1"/>
  <c r="BA8" i="4"/>
  <c r="BH8" i="4" s="1"/>
  <c r="BA9" i="4"/>
  <c r="BH9" i="4" s="1"/>
  <c r="BA10" i="4"/>
  <c r="BH10" i="4" s="1"/>
  <c r="BA11" i="4"/>
  <c r="BH11" i="4" s="1"/>
  <c r="BA12" i="4"/>
  <c r="BH12" i="4" s="1"/>
  <c r="BA13" i="4"/>
  <c r="BH13" i="4" s="1"/>
  <c r="BA14" i="4"/>
  <c r="BH14" i="4" s="1"/>
  <c r="BA15" i="4"/>
  <c r="BH15" i="4" s="1"/>
  <c r="BA16" i="4"/>
  <c r="BH16" i="4" s="1"/>
  <c r="BA17" i="4"/>
  <c r="BH17" i="4" s="1"/>
  <c r="BA18" i="4"/>
  <c r="BH18" i="4" s="1"/>
  <c r="BE5" i="4"/>
  <c r="BL5" i="4" s="1"/>
  <c r="BE6" i="4"/>
  <c r="BL6" i="4" s="1"/>
  <c r="BE7" i="4"/>
  <c r="BL7" i="4" s="1"/>
  <c r="BE8" i="4"/>
  <c r="BL8" i="4" s="1"/>
  <c r="BE9" i="4"/>
  <c r="BL9" i="4" s="1"/>
  <c r="BE10" i="4"/>
  <c r="BL10" i="4" s="1"/>
  <c r="BE11" i="4"/>
  <c r="BL11" i="4" s="1"/>
  <c r="BE12" i="4"/>
  <c r="BL12" i="4" s="1"/>
  <c r="BE13" i="4"/>
  <c r="BL13" i="4" s="1"/>
  <c r="BE14" i="4"/>
  <c r="BL14" i="4" s="1"/>
  <c r="BE15" i="4"/>
  <c r="BL15" i="4" s="1"/>
  <c r="BE16" i="4"/>
  <c r="BL16" i="4" s="1"/>
  <c r="BE17" i="4"/>
  <c r="BL17" i="4" s="1"/>
  <c r="BE18" i="4"/>
  <c r="BL18" i="4" s="1"/>
  <c r="BE4" i="4"/>
  <c r="BL4" i="4" s="1"/>
  <c r="AW5" i="4"/>
  <c r="BD5" i="4" s="1"/>
  <c r="AW6" i="4"/>
  <c r="BD6" i="4" s="1"/>
  <c r="AW7" i="4"/>
  <c r="BD7" i="4" s="1"/>
  <c r="AW8" i="4"/>
  <c r="BD8" i="4" s="1"/>
  <c r="AW9" i="4"/>
  <c r="BD9" i="4" s="1"/>
  <c r="AW10" i="4"/>
  <c r="BD10" i="4" s="1"/>
  <c r="AW11" i="4"/>
  <c r="BD11" i="4" s="1"/>
  <c r="AW12" i="4"/>
  <c r="BD12" i="4" s="1"/>
  <c r="AW13" i="4"/>
  <c r="BD13" i="4" s="1"/>
  <c r="AW14" i="4"/>
  <c r="BD14" i="4" s="1"/>
  <c r="AW15" i="4"/>
  <c r="BD15" i="4" s="1"/>
  <c r="AW16" i="4"/>
  <c r="BD16" i="4" s="1"/>
  <c r="AW17" i="4"/>
  <c r="BD17" i="4" s="1"/>
  <c r="AW18" i="4"/>
  <c r="BD18" i="4" s="1"/>
  <c r="BA4" i="4"/>
  <c r="BH4" i="4" s="1"/>
  <c r="AW4" i="4"/>
  <c r="BD4" i="4" s="1"/>
  <c r="AS5" i="4"/>
  <c r="AZ5" i="4" s="1"/>
  <c r="AS6" i="4"/>
  <c r="AZ6" i="4" s="1"/>
  <c r="AS7" i="4"/>
  <c r="AZ7" i="4" s="1"/>
  <c r="AS8" i="4"/>
  <c r="AZ8" i="4" s="1"/>
  <c r="AS9" i="4"/>
  <c r="AZ9" i="4" s="1"/>
  <c r="AS10" i="4"/>
  <c r="AZ10" i="4" s="1"/>
  <c r="AS11" i="4"/>
  <c r="AZ11" i="4" s="1"/>
  <c r="AS12" i="4"/>
  <c r="AZ12" i="4" s="1"/>
  <c r="AS13" i="4"/>
  <c r="AZ13" i="4" s="1"/>
  <c r="AS14" i="4"/>
  <c r="AZ14" i="4" s="1"/>
  <c r="AS15" i="4"/>
  <c r="AZ15" i="4" s="1"/>
  <c r="AS16" i="4"/>
  <c r="AZ16" i="4" s="1"/>
  <c r="AS17" i="4"/>
  <c r="AZ17" i="4" s="1"/>
  <c r="AS18" i="4"/>
  <c r="AZ18" i="4" s="1"/>
  <c r="AS4" i="4"/>
  <c r="AZ4" i="4" s="1"/>
  <c r="AO5" i="4"/>
  <c r="AV5" i="4" s="1"/>
  <c r="AO6" i="4"/>
  <c r="AV6" i="4" s="1"/>
  <c r="AO7" i="4"/>
  <c r="AV7" i="4" s="1"/>
  <c r="AO8" i="4"/>
  <c r="AV8" i="4" s="1"/>
  <c r="AO9" i="4"/>
  <c r="AV9" i="4" s="1"/>
  <c r="AO10" i="4"/>
  <c r="AV10" i="4" s="1"/>
  <c r="AO11" i="4"/>
  <c r="AV11" i="4" s="1"/>
  <c r="AO12" i="4"/>
  <c r="AV12" i="4" s="1"/>
  <c r="AO13" i="4"/>
  <c r="AV13" i="4" s="1"/>
  <c r="AO14" i="4"/>
  <c r="AV14" i="4" s="1"/>
  <c r="AO15" i="4"/>
  <c r="AV15" i="4" s="1"/>
  <c r="AO16" i="4"/>
  <c r="AV16" i="4" s="1"/>
  <c r="AO17" i="4"/>
  <c r="AV17" i="4" s="1"/>
  <c r="AO18" i="4"/>
  <c r="AV18" i="4" s="1"/>
  <c r="AO4" i="4"/>
  <c r="AV4" i="4" s="1"/>
  <c r="AK5" i="4"/>
  <c r="AR5" i="4" s="1"/>
  <c r="AK6" i="4"/>
  <c r="AR6" i="4" s="1"/>
  <c r="AK7" i="4"/>
  <c r="AR7" i="4" s="1"/>
  <c r="AK8" i="4"/>
  <c r="AR8" i="4" s="1"/>
  <c r="AK9" i="4"/>
  <c r="AR9" i="4" s="1"/>
  <c r="AK10" i="4"/>
  <c r="AR10" i="4" s="1"/>
  <c r="AK11" i="4"/>
  <c r="AR11" i="4" s="1"/>
  <c r="AK12" i="4"/>
  <c r="AR12" i="4" s="1"/>
  <c r="AK13" i="4"/>
  <c r="AR13" i="4" s="1"/>
  <c r="AK14" i="4"/>
  <c r="AR14" i="4" s="1"/>
  <c r="AK15" i="4"/>
  <c r="AR15" i="4" s="1"/>
  <c r="AK16" i="4"/>
  <c r="AR16" i="4" s="1"/>
  <c r="AK17" i="4"/>
  <c r="AR17" i="4" s="1"/>
  <c r="AK18" i="4"/>
  <c r="AR18" i="4" s="1"/>
  <c r="AK4" i="4"/>
  <c r="AR4" i="4" s="1"/>
  <c r="AG5" i="4"/>
  <c r="AG6" i="4"/>
  <c r="AG7" i="4"/>
  <c r="AG8" i="4"/>
  <c r="AG9" i="4"/>
  <c r="AG10" i="4"/>
  <c r="AG11" i="4"/>
  <c r="AG12" i="4"/>
  <c r="AG13" i="4"/>
  <c r="AG14" i="4"/>
  <c r="AG15" i="4"/>
  <c r="AG16" i="4"/>
  <c r="AG17" i="4"/>
  <c r="AG18" i="4"/>
  <c r="AG4" i="4"/>
  <c r="AC5" i="4"/>
  <c r="AJ5" i="4" s="1"/>
  <c r="AC6" i="4"/>
  <c r="AJ6" i="4" s="1"/>
  <c r="AC7" i="4"/>
  <c r="AJ7" i="4" s="1"/>
  <c r="AC8" i="4"/>
  <c r="AJ8" i="4" s="1"/>
  <c r="AC9" i="4"/>
  <c r="AJ9" i="4" s="1"/>
  <c r="AC10" i="4"/>
  <c r="AJ10" i="4" s="1"/>
  <c r="AC11" i="4"/>
  <c r="AJ11" i="4" s="1"/>
  <c r="AC12" i="4"/>
  <c r="AJ12" i="4" s="1"/>
  <c r="AC13" i="4"/>
  <c r="AJ13" i="4" s="1"/>
  <c r="AC14" i="4"/>
  <c r="AJ14" i="4" s="1"/>
  <c r="AC15" i="4"/>
  <c r="AJ15" i="4" s="1"/>
  <c r="AC16" i="4"/>
  <c r="AJ16" i="4" s="1"/>
  <c r="AC17" i="4"/>
  <c r="AJ17" i="4" s="1"/>
  <c r="AC18" i="4"/>
  <c r="AJ18" i="4" s="1"/>
  <c r="AC4" i="4"/>
  <c r="AJ4" i="4" s="1"/>
  <c r="Y5" i="4"/>
  <c r="AF5" i="4" s="1"/>
  <c r="Y6" i="4"/>
  <c r="AF6" i="4" s="1"/>
  <c r="Y7" i="4"/>
  <c r="AF7" i="4" s="1"/>
  <c r="Y8" i="4"/>
  <c r="AF8" i="4" s="1"/>
  <c r="Y9" i="4"/>
  <c r="AF9" i="4" s="1"/>
  <c r="Y10" i="4"/>
  <c r="AF10" i="4" s="1"/>
  <c r="Y11" i="4"/>
  <c r="AF11" i="4" s="1"/>
  <c r="Y12" i="4"/>
  <c r="AF12" i="4" s="1"/>
  <c r="Y13" i="4"/>
  <c r="AF13" i="4" s="1"/>
  <c r="Y14" i="4"/>
  <c r="AF14" i="4" s="1"/>
  <c r="Y15" i="4"/>
  <c r="AF15" i="4" s="1"/>
  <c r="Y16" i="4"/>
  <c r="AF16" i="4" s="1"/>
  <c r="Y17" i="4"/>
  <c r="AF17" i="4" s="1"/>
  <c r="Y18" i="4"/>
  <c r="AF18" i="4" s="1"/>
  <c r="Y4" i="4"/>
  <c r="AF4" i="4" s="1"/>
  <c r="U5" i="4"/>
  <c r="AB5" i="4" s="1"/>
  <c r="U6" i="4"/>
  <c r="AB6" i="4" s="1"/>
  <c r="U7" i="4"/>
  <c r="AB7" i="4" s="1"/>
  <c r="U8" i="4"/>
  <c r="AB8" i="4" s="1"/>
  <c r="U9" i="4"/>
  <c r="AB9" i="4" s="1"/>
  <c r="U10" i="4"/>
  <c r="AB10" i="4" s="1"/>
  <c r="U11" i="4"/>
  <c r="AB11" i="4" s="1"/>
  <c r="U12" i="4"/>
  <c r="AB12" i="4" s="1"/>
  <c r="U13" i="4"/>
  <c r="AB13" i="4" s="1"/>
  <c r="U14" i="4"/>
  <c r="AB14" i="4" s="1"/>
  <c r="U15" i="4"/>
  <c r="AB15" i="4" s="1"/>
  <c r="U16" i="4"/>
  <c r="AB16" i="4" s="1"/>
  <c r="U17" i="4"/>
  <c r="AB17" i="4" s="1"/>
  <c r="U18" i="4"/>
  <c r="AB18" i="4" s="1"/>
  <c r="U4" i="4"/>
  <c r="AB4" i="4" s="1"/>
  <c r="M5" i="4"/>
  <c r="T5" i="4" s="1"/>
  <c r="M6" i="4"/>
  <c r="T6" i="4" s="1"/>
  <c r="M7" i="4"/>
  <c r="M8" i="4"/>
  <c r="M9" i="4"/>
  <c r="T9" i="4" s="1"/>
  <c r="M10" i="4"/>
  <c r="T10" i="4" s="1"/>
  <c r="M11" i="4"/>
  <c r="T11" i="4" s="1"/>
  <c r="M12" i="4"/>
  <c r="T12" i="4" s="1"/>
  <c r="M13" i="4"/>
  <c r="T13" i="4" s="1"/>
  <c r="M14" i="4"/>
  <c r="T14" i="4" s="1"/>
  <c r="M15" i="4"/>
  <c r="T15" i="4" s="1"/>
  <c r="M16" i="4"/>
  <c r="T16" i="4" s="1"/>
  <c r="M17" i="4"/>
  <c r="T17" i="4" s="1"/>
  <c r="M18" i="4"/>
  <c r="T18" i="4" s="1"/>
  <c r="M4" i="4"/>
  <c r="T4" i="4" s="1"/>
  <c r="Q5" i="4"/>
  <c r="X5" i="4" s="1"/>
  <c r="Q6" i="4"/>
  <c r="X6" i="4" s="1"/>
  <c r="Q7" i="4"/>
  <c r="X7" i="4" s="1"/>
  <c r="Q8" i="4"/>
  <c r="X8" i="4" s="1"/>
  <c r="Q9" i="4"/>
  <c r="X9" i="4" s="1"/>
  <c r="Q10" i="4"/>
  <c r="X10" i="4" s="1"/>
  <c r="Q11" i="4"/>
  <c r="X11" i="4" s="1"/>
  <c r="Q12" i="4"/>
  <c r="X12" i="4" s="1"/>
  <c r="Q13" i="4"/>
  <c r="X13" i="4" s="1"/>
  <c r="Q14" i="4"/>
  <c r="X14" i="4" s="1"/>
  <c r="Q15" i="4"/>
  <c r="X15" i="4" s="1"/>
  <c r="Q16" i="4"/>
  <c r="X16" i="4" s="1"/>
  <c r="Q17" i="4"/>
  <c r="X17" i="4" s="1"/>
  <c r="Q18" i="4"/>
  <c r="X18" i="4" s="1"/>
  <c r="Q4" i="4"/>
  <c r="X4" i="4" s="1"/>
  <c r="T8" i="4" l="1"/>
  <c r="H8" i="4"/>
  <c r="G8" i="4" s="1"/>
  <c r="T7" i="4"/>
  <c r="H7" i="4"/>
  <c r="Q19" i="4"/>
  <c r="I39" i="4"/>
  <c r="I41" i="4"/>
  <c r="I37" i="4"/>
  <c r="I38" i="4"/>
  <c r="I36" i="4"/>
  <c r="I34" i="4"/>
  <c r="I40" i="4"/>
  <c r="I32" i="4"/>
  <c r="K32" i="4" s="1"/>
  <c r="J32" i="4" s="1"/>
  <c r="D9" i="4"/>
  <c r="F4" i="4"/>
  <c r="E4" i="4" l="1"/>
  <c r="I28" i="4" s="1"/>
  <c r="K28" i="4" s="1"/>
  <c r="J28" i="4" s="1"/>
  <c r="P4" i="4"/>
  <c r="D4" i="4"/>
  <c r="M29" i="4" l="1"/>
  <c r="M30" i="4"/>
  <c r="M32" i="4"/>
  <c r="M34" i="4"/>
  <c r="M36" i="4"/>
  <c r="M38" i="4"/>
  <c r="M39" i="4"/>
  <c r="M40" i="4"/>
  <c r="M41" i="4"/>
  <c r="M28" i="4"/>
  <c r="R29" i="4"/>
  <c r="F6" i="4"/>
  <c r="F7" i="4"/>
  <c r="F8" i="4"/>
  <c r="P8" i="4" s="1"/>
  <c r="F9" i="4"/>
  <c r="P9" i="4" s="1"/>
  <c r="F10" i="4"/>
  <c r="P10" i="4" s="1"/>
  <c r="F11" i="4"/>
  <c r="P11" i="4" s="1"/>
  <c r="F12" i="4"/>
  <c r="P12" i="4" s="1"/>
  <c r="F13" i="4"/>
  <c r="P13" i="4" s="1"/>
  <c r="F14" i="4"/>
  <c r="P14" i="4" s="1"/>
  <c r="F15" i="4"/>
  <c r="P15" i="4" s="1"/>
  <c r="F16" i="4"/>
  <c r="P16" i="4" s="1"/>
  <c r="F17" i="4"/>
  <c r="P17" i="4" s="1"/>
  <c r="R32" i="4"/>
  <c r="R36" i="4"/>
  <c r="R40" i="4"/>
  <c r="B1" i="2"/>
  <c r="F4" i="2"/>
  <c r="G4" i="2" s="1"/>
  <c r="K4" i="2"/>
  <c r="L4" i="2" s="1"/>
  <c r="F5" i="2"/>
  <c r="G5" i="2" s="1"/>
  <c r="K5" i="2"/>
  <c r="L5" i="2" s="1"/>
  <c r="F6" i="2"/>
  <c r="G6" i="2" s="1"/>
  <c r="K6" i="2"/>
  <c r="L6" i="2" s="1"/>
  <c r="F7" i="2"/>
  <c r="G7" i="2" s="1"/>
  <c r="K7" i="2"/>
  <c r="L7" i="2" s="1"/>
  <c r="F8" i="2"/>
  <c r="G8" i="2" s="1"/>
  <c r="K8" i="2"/>
  <c r="L8" i="2" s="1"/>
  <c r="F9" i="2"/>
  <c r="G9" i="2" s="1"/>
  <c r="K9" i="2"/>
  <c r="L9" i="2" s="1"/>
  <c r="F10" i="2"/>
  <c r="G10" i="2" s="1"/>
  <c r="K10" i="2"/>
  <c r="L10" i="2" s="1"/>
  <c r="F11" i="2"/>
  <c r="G11" i="2" s="1"/>
  <c r="K11" i="2"/>
  <c r="L11" i="2" s="1"/>
  <c r="F12" i="2"/>
  <c r="G12" i="2" s="1"/>
  <c r="K12" i="2"/>
  <c r="L12" i="2" s="1"/>
  <c r="F13" i="2"/>
  <c r="G13" i="2" s="1"/>
  <c r="K13" i="2"/>
  <c r="L13" i="2" s="1"/>
  <c r="F14" i="2"/>
  <c r="G14" i="2" s="1"/>
  <c r="K14" i="2"/>
  <c r="L14" i="2" s="1"/>
  <c r="F15" i="2"/>
  <c r="G15" i="2" s="1"/>
  <c r="K15" i="2"/>
  <c r="L15" i="2" s="1"/>
  <c r="F16" i="2"/>
  <c r="G16" i="2" s="1"/>
  <c r="K16" i="2"/>
  <c r="L16" i="2" s="1"/>
  <c r="F17" i="2"/>
  <c r="G17" i="2" s="1"/>
  <c r="K17" i="2"/>
  <c r="L17" i="2" s="1"/>
  <c r="F18" i="2"/>
  <c r="G18" i="2" s="1"/>
  <c r="K18" i="2"/>
  <c r="L18" i="2" s="1"/>
  <c r="F19" i="2"/>
  <c r="G19" i="2" s="1"/>
  <c r="K19" i="2"/>
  <c r="L19" i="2" s="1"/>
  <c r="F20" i="2"/>
  <c r="G20" i="2" s="1"/>
  <c r="K20" i="2"/>
  <c r="L20" i="2" s="1"/>
  <c r="F21" i="2"/>
  <c r="G21" i="2" s="1"/>
  <c r="K21" i="2"/>
  <c r="L21" i="2" s="1"/>
  <c r="F22" i="2"/>
  <c r="G22" i="2" s="1"/>
  <c r="K22" i="2"/>
  <c r="L22" i="2" s="1"/>
  <c r="F23" i="2"/>
  <c r="G23" i="2" s="1"/>
  <c r="K23" i="2"/>
  <c r="L23" i="2" s="1"/>
  <c r="F24" i="2"/>
  <c r="G24" i="2" s="1"/>
  <c r="K24" i="2"/>
  <c r="L24" i="2" s="1"/>
  <c r="F25" i="2"/>
  <c r="G25" i="2" s="1"/>
  <c r="K25" i="2"/>
  <c r="L25" i="2" s="1"/>
  <c r="F26" i="2"/>
  <c r="G26" i="2" s="1"/>
  <c r="K26" i="2"/>
  <c r="L26" i="2" s="1"/>
  <c r="F27" i="2"/>
  <c r="G27" i="2" s="1"/>
  <c r="K27" i="2"/>
  <c r="L27" i="2" s="1"/>
  <c r="F28" i="2"/>
  <c r="G28" i="2" s="1"/>
  <c r="K28" i="2"/>
  <c r="L28" i="2" s="1"/>
  <c r="F29" i="2"/>
  <c r="G29" i="2" s="1"/>
  <c r="K29" i="2"/>
  <c r="L29" i="2" s="1"/>
  <c r="F30" i="2"/>
  <c r="G30" i="2" s="1"/>
  <c r="K30" i="2"/>
  <c r="L30" i="2" s="1"/>
  <c r="F31" i="2"/>
  <c r="G31" i="2" s="1"/>
  <c r="K31" i="2"/>
  <c r="L31" i="2" s="1"/>
  <c r="F32" i="2"/>
  <c r="G32" i="2" s="1"/>
  <c r="K32" i="2"/>
  <c r="L32" i="2" s="1"/>
  <c r="F33" i="2"/>
  <c r="G33" i="2" s="1"/>
  <c r="K33" i="2"/>
  <c r="L33" i="2" s="1"/>
  <c r="F34" i="2"/>
  <c r="G34" i="2" s="1"/>
  <c r="K34" i="2"/>
  <c r="L34" i="2" s="1"/>
  <c r="F35" i="2"/>
  <c r="G35" i="2" s="1"/>
  <c r="K35" i="2"/>
  <c r="L35" i="2" s="1"/>
  <c r="F36" i="2"/>
  <c r="G36" i="2" s="1"/>
  <c r="K36" i="2"/>
  <c r="L36" i="2" s="1"/>
  <c r="F37" i="2"/>
  <c r="G37" i="2" s="1"/>
  <c r="K37" i="2"/>
  <c r="L37" i="2" s="1"/>
  <c r="F38" i="2"/>
  <c r="G38" i="2" s="1"/>
  <c r="K38" i="2"/>
  <c r="L38" i="2" s="1"/>
  <c r="F39" i="2"/>
  <c r="G39" i="2" s="1"/>
  <c r="K39" i="2"/>
  <c r="L39" i="2" s="1"/>
  <c r="F40" i="2"/>
  <c r="G40" i="2" s="1"/>
  <c r="K40" i="2"/>
  <c r="L40" i="2" s="1"/>
  <c r="F41" i="2"/>
  <c r="G41" i="2" s="1"/>
  <c r="K41" i="2"/>
  <c r="L41" i="2" s="1"/>
  <c r="F42" i="2"/>
  <c r="G42" i="2" s="1"/>
  <c r="K42" i="2"/>
  <c r="L42" i="2" s="1"/>
  <c r="F43" i="2"/>
  <c r="G43" i="2" s="1"/>
  <c r="K43" i="2"/>
  <c r="L43" i="2" s="1"/>
  <c r="F44" i="2"/>
  <c r="G44" i="2" s="1"/>
  <c r="K44" i="2"/>
  <c r="L44" i="2" s="1"/>
  <c r="F45" i="2"/>
  <c r="G45" i="2" s="1"/>
  <c r="K45" i="2"/>
  <c r="L45" i="2" s="1"/>
  <c r="F46" i="2"/>
  <c r="G46" i="2" s="1"/>
  <c r="K46" i="2"/>
  <c r="L46" i="2" s="1"/>
  <c r="F47" i="2"/>
  <c r="G47" i="2" s="1"/>
  <c r="K47" i="2"/>
  <c r="L47" i="2" s="1"/>
  <c r="F48" i="2"/>
  <c r="G48" i="2" s="1"/>
  <c r="K48" i="2"/>
  <c r="L48" i="2" s="1"/>
  <c r="F49" i="2"/>
  <c r="G49" i="2" s="1"/>
  <c r="K49" i="2"/>
  <c r="L49" i="2" s="1"/>
  <c r="F50" i="2"/>
  <c r="G50" i="2" s="1"/>
  <c r="K50" i="2"/>
  <c r="L50" i="2" s="1"/>
  <c r="F51" i="2"/>
  <c r="G51" i="2" s="1"/>
  <c r="K51" i="2"/>
  <c r="L51" i="2" s="1"/>
  <c r="F52" i="2"/>
  <c r="G52" i="2" s="1"/>
  <c r="K52" i="2"/>
  <c r="L52" i="2" s="1"/>
  <c r="F53" i="2"/>
  <c r="G53" i="2" s="1"/>
  <c r="K53" i="2"/>
  <c r="L53" i="2" s="1"/>
  <c r="F54" i="2"/>
  <c r="G54" i="2" s="1"/>
  <c r="K54" i="2"/>
  <c r="L54" i="2" s="1"/>
  <c r="F55" i="2"/>
  <c r="G55" i="2" s="1"/>
  <c r="K55" i="2"/>
  <c r="L55" i="2" s="1"/>
  <c r="F56" i="2"/>
  <c r="G56" i="2" s="1"/>
  <c r="K56" i="2"/>
  <c r="L56" i="2" s="1"/>
  <c r="F57" i="2"/>
  <c r="G57" i="2" s="1"/>
  <c r="K57" i="2"/>
  <c r="L57" i="2" s="1"/>
  <c r="F58" i="2"/>
  <c r="G58" i="2" s="1"/>
  <c r="K58" i="2"/>
  <c r="L58" i="2" s="1"/>
  <c r="F59" i="2"/>
  <c r="G59" i="2" s="1"/>
  <c r="K59" i="2"/>
  <c r="L59" i="2" s="1"/>
  <c r="F60" i="2"/>
  <c r="G60" i="2" s="1"/>
  <c r="K60" i="2"/>
  <c r="L60" i="2" s="1"/>
  <c r="F61" i="2"/>
  <c r="G61" i="2" s="1"/>
  <c r="K61" i="2"/>
  <c r="L61" i="2" s="1"/>
  <c r="F62" i="2"/>
  <c r="G62" i="2" s="1"/>
  <c r="K62" i="2"/>
  <c r="L62" i="2" s="1"/>
  <c r="F63" i="2"/>
  <c r="G63" i="2" s="1"/>
  <c r="K63" i="2"/>
  <c r="L63" i="2" s="1"/>
  <c r="F64" i="2"/>
  <c r="G64" i="2" s="1"/>
  <c r="K64" i="2"/>
  <c r="L64" i="2" s="1"/>
  <c r="F65" i="2"/>
  <c r="G65" i="2" s="1"/>
  <c r="K65" i="2"/>
  <c r="L65" i="2" s="1"/>
  <c r="F66" i="2"/>
  <c r="G66" i="2" s="1"/>
  <c r="K66" i="2"/>
  <c r="L66" i="2" s="1"/>
  <c r="F67" i="2"/>
  <c r="G67" i="2" s="1"/>
  <c r="K67" i="2"/>
  <c r="L67" i="2" s="1"/>
  <c r="F68" i="2"/>
  <c r="G68" i="2" s="1"/>
  <c r="K68" i="2"/>
  <c r="L68" i="2" s="1"/>
  <c r="F69" i="2"/>
  <c r="G69" i="2" s="1"/>
  <c r="K69" i="2"/>
  <c r="L69" i="2" s="1"/>
  <c r="F70" i="2"/>
  <c r="G70" i="2" s="1"/>
  <c r="K70" i="2"/>
  <c r="L70" i="2" s="1"/>
  <c r="F71" i="2"/>
  <c r="G71" i="2" s="1"/>
  <c r="K71" i="2"/>
  <c r="L71" i="2" s="1"/>
  <c r="F72" i="2"/>
  <c r="G72" i="2" s="1"/>
  <c r="K72" i="2"/>
  <c r="L72" i="2" s="1"/>
  <c r="F73" i="2"/>
  <c r="G73" i="2" s="1"/>
  <c r="K73" i="2"/>
  <c r="L73" i="2" s="1"/>
  <c r="F74" i="2"/>
  <c r="G74" i="2" s="1"/>
  <c r="K74" i="2"/>
  <c r="L74" i="2" s="1"/>
  <c r="F75" i="2"/>
  <c r="G75" i="2" s="1"/>
  <c r="K75" i="2"/>
  <c r="L75" i="2" s="1"/>
  <c r="F76" i="2"/>
  <c r="G76" i="2" s="1"/>
  <c r="K76" i="2"/>
  <c r="L76" i="2" s="1"/>
  <c r="F77" i="2"/>
  <c r="G77" i="2" s="1"/>
  <c r="K77" i="2"/>
  <c r="L77" i="2" s="1"/>
  <c r="F78" i="2"/>
  <c r="G78" i="2" s="1"/>
  <c r="K78" i="2"/>
  <c r="L78" i="2" s="1"/>
  <c r="F79" i="2"/>
  <c r="G79" i="2" s="1"/>
  <c r="K79" i="2"/>
  <c r="L79" i="2" s="1"/>
  <c r="F80" i="2"/>
  <c r="G80" i="2" s="1"/>
  <c r="K80" i="2"/>
  <c r="L80" i="2" s="1"/>
  <c r="F81" i="2"/>
  <c r="G81" i="2" s="1"/>
  <c r="K81" i="2"/>
  <c r="L81" i="2" s="1"/>
  <c r="F82" i="2"/>
  <c r="G82" i="2" s="1"/>
  <c r="K82" i="2"/>
  <c r="L82" i="2" s="1"/>
  <c r="F83" i="2"/>
  <c r="G83" i="2" s="1"/>
  <c r="K83" i="2"/>
  <c r="L83" i="2" s="1"/>
  <c r="F84" i="2"/>
  <c r="G84" i="2" s="1"/>
  <c r="K84" i="2"/>
  <c r="L84" i="2" s="1"/>
  <c r="F85" i="2"/>
  <c r="G85" i="2" s="1"/>
  <c r="K85" i="2"/>
  <c r="L85" i="2" s="1"/>
  <c r="F86" i="2"/>
  <c r="G86" i="2" s="1"/>
  <c r="K86" i="2"/>
  <c r="L86" i="2" s="1"/>
  <c r="F87" i="2"/>
  <c r="G87" i="2" s="1"/>
  <c r="K87" i="2"/>
  <c r="L87" i="2" s="1"/>
  <c r="F88" i="2"/>
  <c r="G88" i="2" s="1"/>
  <c r="K88" i="2"/>
  <c r="L88" i="2" s="1"/>
  <c r="F89" i="2"/>
  <c r="G89" i="2" s="1"/>
  <c r="K89" i="2"/>
  <c r="L89" i="2" s="1"/>
  <c r="F90" i="2"/>
  <c r="G90" i="2" s="1"/>
  <c r="K90" i="2"/>
  <c r="L90" i="2" s="1"/>
  <c r="F91" i="2"/>
  <c r="G91" i="2" s="1"/>
  <c r="K91" i="2"/>
  <c r="L91" i="2" s="1"/>
  <c r="F92" i="2"/>
  <c r="G92" i="2" s="1"/>
  <c r="K92" i="2"/>
  <c r="L92" i="2" s="1"/>
  <c r="F93" i="2"/>
  <c r="G93" i="2" s="1"/>
  <c r="K93" i="2"/>
  <c r="L93" i="2" s="1"/>
  <c r="F94" i="2"/>
  <c r="G94" i="2" s="1"/>
  <c r="K94" i="2"/>
  <c r="L94" i="2" s="1"/>
  <c r="F95" i="2"/>
  <c r="G95" i="2" s="1"/>
  <c r="K95" i="2"/>
  <c r="L95" i="2" s="1"/>
  <c r="F96" i="2"/>
  <c r="G96" i="2" s="1"/>
  <c r="K96" i="2"/>
  <c r="L96" i="2" s="1"/>
  <c r="F97" i="2"/>
  <c r="G97" i="2" s="1"/>
  <c r="K97" i="2"/>
  <c r="L97" i="2" s="1"/>
  <c r="F98" i="2"/>
  <c r="G98" i="2" s="1"/>
  <c r="K98" i="2"/>
  <c r="L98" i="2" s="1"/>
  <c r="F99" i="2"/>
  <c r="G99" i="2" s="1"/>
  <c r="K99" i="2"/>
  <c r="L99" i="2" s="1"/>
  <c r="F100" i="2"/>
  <c r="G100" i="2" s="1"/>
  <c r="K100" i="2"/>
  <c r="L100" i="2" s="1"/>
  <c r="F101" i="2"/>
  <c r="G101" i="2" s="1"/>
  <c r="K101" i="2"/>
  <c r="L101" i="2" s="1"/>
  <c r="F102" i="2"/>
  <c r="G102" i="2" s="1"/>
  <c r="K102" i="2"/>
  <c r="L102" i="2" s="1"/>
  <c r="F103" i="2"/>
  <c r="G103" i="2" s="1"/>
  <c r="K103" i="2"/>
  <c r="L103" i="2" s="1"/>
  <c r="F104" i="2"/>
  <c r="G104" i="2" s="1"/>
  <c r="K104" i="2"/>
  <c r="L104" i="2" s="1"/>
  <c r="F105" i="2"/>
  <c r="G105" i="2" s="1"/>
  <c r="K105" i="2"/>
  <c r="L105" i="2" s="1"/>
  <c r="F106" i="2"/>
  <c r="G106" i="2" s="1"/>
  <c r="K106" i="2"/>
  <c r="L106" i="2" s="1"/>
  <c r="F107" i="2"/>
  <c r="G107" i="2" s="1"/>
  <c r="K107" i="2"/>
  <c r="L107" i="2" s="1"/>
  <c r="F108" i="2"/>
  <c r="G108" i="2" s="1"/>
  <c r="K108" i="2"/>
  <c r="L108" i="2" s="1"/>
  <c r="F109" i="2"/>
  <c r="G109" i="2" s="1"/>
  <c r="K109" i="2"/>
  <c r="L109" i="2" s="1"/>
  <c r="F110" i="2"/>
  <c r="G110" i="2" s="1"/>
  <c r="K110" i="2"/>
  <c r="L110" i="2" s="1"/>
  <c r="F111" i="2"/>
  <c r="G111" i="2" s="1"/>
  <c r="K111" i="2"/>
  <c r="L111" i="2" s="1"/>
  <c r="F112" i="2"/>
  <c r="G112" i="2" s="1"/>
  <c r="K112" i="2"/>
  <c r="L112" i="2" s="1"/>
  <c r="F113" i="2"/>
  <c r="G113" i="2" s="1"/>
  <c r="K113" i="2"/>
  <c r="L113" i="2" s="1"/>
  <c r="F114" i="2"/>
  <c r="G114" i="2" s="1"/>
  <c r="K114" i="2"/>
  <c r="L114" i="2" s="1"/>
  <c r="F115" i="2"/>
  <c r="G115" i="2" s="1"/>
  <c r="K115" i="2"/>
  <c r="L115" i="2" s="1"/>
  <c r="F116" i="2"/>
  <c r="G116" i="2" s="1"/>
  <c r="K116" i="2"/>
  <c r="L116" i="2" s="1"/>
  <c r="F117" i="2"/>
  <c r="G117" i="2" s="1"/>
  <c r="K117" i="2"/>
  <c r="L117" i="2" s="1"/>
  <c r="F118" i="2"/>
  <c r="G118" i="2" s="1"/>
  <c r="K118" i="2"/>
  <c r="L118" i="2" s="1"/>
  <c r="F119" i="2"/>
  <c r="G119" i="2" s="1"/>
  <c r="K119" i="2"/>
  <c r="L119" i="2" s="1"/>
  <c r="F120" i="2"/>
  <c r="G120" i="2" s="1"/>
  <c r="K120" i="2"/>
  <c r="L120" i="2" s="1"/>
  <c r="F121" i="2"/>
  <c r="G121" i="2" s="1"/>
  <c r="K121" i="2"/>
  <c r="L121" i="2" s="1"/>
  <c r="F122" i="2"/>
  <c r="G122" i="2" s="1"/>
  <c r="K122" i="2"/>
  <c r="L122" i="2" s="1"/>
  <c r="F123" i="2"/>
  <c r="G123" i="2" s="1"/>
  <c r="K123" i="2"/>
  <c r="L123" i="2" s="1"/>
  <c r="F124" i="2"/>
  <c r="G124" i="2" s="1"/>
  <c r="K124" i="2"/>
  <c r="L124" i="2" s="1"/>
  <c r="F125" i="2"/>
  <c r="G125" i="2" s="1"/>
  <c r="K125" i="2"/>
  <c r="L125" i="2" s="1"/>
  <c r="F126" i="2"/>
  <c r="G126" i="2" s="1"/>
  <c r="K126" i="2"/>
  <c r="L126" i="2" s="1"/>
  <c r="F127" i="2"/>
  <c r="G127" i="2" s="1"/>
  <c r="K127" i="2"/>
  <c r="L127" i="2" s="1"/>
  <c r="F128" i="2"/>
  <c r="G128" i="2" s="1"/>
  <c r="K128" i="2"/>
  <c r="L128" i="2" s="1"/>
  <c r="F129" i="2"/>
  <c r="G129" i="2" s="1"/>
  <c r="K129" i="2"/>
  <c r="L129" i="2" s="1"/>
  <c r="F130" i="2"/>
  <c r="G130" i="2" s="1"/>
  <c r="K130" i="2"/>
  <c r="L130" i="2" s="1"/>
  <c r="F131" i="2"/>
  <c r="G131" i="2" s="1"/>
  <c r="K131" i="2"/>
  <c r="L131" i="2" s="1"/>
  <c r="F132" i="2"/>
  <c r="G132" i="2" s="1"/>
  <c r="K132" i="2"/>
  <c r="L132" i="2" s="1"/>
  <c r="F133" i="2"/>
  <c r="G133" i="2" s="1"/>
  <c r="K133" i="2"/>
  <c r="L133" i="2" s="1"/>
  <c r="F134" i="2"/>
  <c r="G134" i="2" s="1"/>
  <c r="K134" i="2"/>
  <c r="L134" i="2" s="1"/>
  <c r="F135" i="2"/>
  <c r="G135" i="2" s="1"/>
  <c r="K135" i="2"/>
  <c r="L135" i="2" s="1"/>
  <c r="F136" i="2"/>
  <c r="G136" i="2" s="1"/>
  <c r="K136" i="2"/>
  <c r="L136" i="2" s="1"/>
  <c r="F137" i="2"/>
  <c r="G137" i="2" s="1"/>
  <c r="K137" i="2"/>
  <c r="L137" i="2" s="1"/>
  <c r="F138" i="2"/>
  <c r="G138" i="2" s="1"/>
  <c r="K138" i="2"/>
  <c r="L138" i="2" s="1"/>
  <c r="F139" i="2"/>
  <c r="G139" i="2" s="1"/>
  <c r="K139" i="2"/>
  <c r="L139" i="2" s="1"/>
  <c r="F140" i="2"/>
  <c r="G140" i="2" s="1"/>
  <c r="K140" i="2"/>
  <c r="L140" i="2" s="1"/>
  <c r="F141" i="2"/>
  <c r="G141" i="2" s="1"/>
  <c r="K141" i="2"/>
  <c r="L141" i="2" s="1"/>
  <c r="F142" i="2"/>
  <c r="G142" i="2" s="1"/>
  <c r="K142" i="2"/>
  <c r="L142" i="2" s="1"/>
  <c r="F143" i="2"/>
  <c r="G143" i="2" s="1"/>
  <c r="K143" i="2"/>
  <c r="L143" i="2" s="1"/>
  <c r="F144" i="2"/>
  <c r="G144" i="2" s="1"/>
  <c r="K144" i="2"/>
  <c r="L144" i="2" s="1"/>
  <c r="F145" i="2"/>
  <c r="G145" i="2" s="1"/>
  <c r="K145" i="2"/>
  <c r="L145" i="2" s="1"/>
  <c r="F146" i="2"/>
  <c r="G146" i="2" s="1"/>
  <c r="K146" i="2"/>
  <c r="L146" i="2" s="1"/>
  <c r="F147" i="2"/>
  <c r="G147" i="2" s="1"/>
  <c r="K147" i="2"/>
  <c r="L147" i="2" s="1"/>
  <c r="F148" i="2"/>
  <c r="G148" i="2" s="1"/>
  <c r="K148" i="2"/>
  <c r="L148" i="2" s="1"/>
  <c r="F149" i="2"/>
  <c r="G149" i="2" s="1"/>
  <c r="K149" i="2"/>
  <c r="L149" i="2" s="1"/>
  <c r="F150" i="2"/>
  <c r="G150" i="2" s="1"/>
  <c r="K150" i="2"/>
  <c r="L150" i="2" s="1"/>
  <c r="F151" i="2"/>
  <c r="G151" i="2" s="1"/>
  <c r="K151" i="2"/>
  <c r="L151" i="2" s="1"/>
  <c r="F152" i="2"/>
  <c r="G152" i="2" s="1"/>
  <c r="K152" i="2"/>
  <c r="L152" i="2" s="1"/>
  <c r="F153" i="2"/>
  <c r="G153" i="2" s="1"/>
  <c r="K153" i="2"/>
  <c r="L153" i="2" s="1"/>
  <c r="F154" i="2"/>
  <c r="G154" i="2" s="1"/>
  <c r="K154" i="2"/>
  <c r="L154" i="2" s="1"/>
  <c r="F155" i="2"/>
  <c r="G155" i="2" s="1"/>
  <c r="K155" i="2"/>
  <c r="L155" i="2" s="1"/>
  <c r="F156" i="2"/>
  <c r="G156" i="2" s="1"/>
  <c r="K156" i="2"/>
  <c r="L156" i="2" s="1"/>
  <c r="F157" i="2"/>
  <c r="G157" i="2" s="1"/>
  <c r="K157" i="2"/>
  <c r="L157" i="2" s="1"/>
  <c r="F158" i="2"/>
  <c r="G158" i="2" s="1"/>
  <c r="K158" i="2"/>
  <c r="L158" i="2" s="1"/>
  <c r="F159" i="2"/>
  <c r="G159" i="2" s="1"/>
  <c r="K159" i="2"/>
  <c r="L159" i="2" s="1"/>
  <c r="F160" i="2"/>
  <c r="G160" i="2" s="1"/>
  <c r="K160" i="2"/>
  <c r="L160" i="2" s="1"/>
  <c r="F161" i="2"/>
  <c r="G161" i="2" s="1"/>
  <c r="K161" i="2"/>
  <c r="L161" i="2" s="1"/>
  <c r="F162" i="2"/>
  <c r="G162" i="2" s="1"/>
  <c r="K162" i="2"/>
  <c r="L162" i="2" s="1"/>
  <c r="F163" i="2"/>
  <c r="G163" i="2" s="1"/>
  <c r="K163" i="2"/>
  <c r="L163" i="2" s="1"/>
  <c r="F164" i="2"/>
  <c r="G164" i="2" s="1"/>
  <c r="K164" i="2"/>
  <c r="L164" i="2" s="1"/>
  <c r="F165" i="2"/>
  <c r="G165" i="2" s="1"/>
  <c r="K165" i="2"/>
  <c r="L165" i="2" s="1"/>
  <c r="F166" i="2"/>
  <c r="G166" i="2" s="1"/>
  <c r="K166" i="2"/>
  <c r="L166" i="2" s="1"/>
  <c r="F167" i="2"/>
  <c r="G167" i="2" s="1"/>
  <c r="K167" i="2"/>
  <c r="L167" i="2" s="1"/>
  <c r="F168" i="2"/>
  <c r="G168" i="2" s="1"/>
  <c r="K168" i="2"/>
  <c r="L168" i="2" s="1"/>
  <c r="F169" i="2"/>
  <c r="G169" i="2" s="1"/>
  <c r="K169" i="2"/>
  <c r="L169" i="2" s="1"/>
  <c r="F170" i="2"/>
  <c r="G170" i="2" s="1"/>
  <c r="K170" i="2"/>
  <c r="L170" i="2" s="1"/>
  <c r="F171" i="2"/>
  <c r="G171" i="2" s="1"/>
  <c r="K171" i="2"/>
  <c r="L171" i="2" s="1"/>
  <c r="F172" i="2"/>
  <c r="G172" i="2" s="1"/>
  <c r="K172" i="2"/>
  <c r="L172" i="2" s="1"/>
  <c r="F173" i="2"/>
  <c r="G173" i="2" s="1"/>
  <c r="K173" i="2"/>
  <c r="L173" i="2" s="1"/>
  <c r="F174" i="2"/>
  <c r="G174" i="2" s="1"/>
  <c r="K174" i="2"/>
  <c r="L174" i="2" s="1"/>
  <c r="F175" i="2"/>
  <c r="G175" i="2" s="1"/>
  <c r="K175" i="2"/>
  <c r="L175" i="2" s="1"/>
  <c r="F176" i="2"/>
  <c r="G176" i="2" s="1"/>
  <c r="K176" i="2"/>
  <c r="L176" i="2" s="1"/>
  <c r="F177" i="2"/>
  <c r="G177" i="2" s="1"/>
  <c r="K177" i="2"/>
  <c r="L177" i="2" s="1"/>
  <c r="F178" i="2"/>
  <c r="G178" i="2" s="1"/>
  <c r="K178" i="2"/>
  <c r="L178" i="2" s="1"/>
  <c r="F179" i="2"/>
  <c r="G179" i="2" s="1"/>
  <c r="K179" i="2"/>
  <c r="L179" i="2" s="1"/>
  <c r="F180" i="2"/>
  <c r="G180" i="2" s="1"/>
  <c r="K180" i="2"/>
  <c r="L180" i="2" s="1"/>
  <c r="F181" i="2"/>
  <c r="G181" i="2" s="1"/>
  <c r="K181" i="2"/>
  <c r="L181" i="2" s="1"/>
  <c r="F182" i="2"/>
  <c r="G182" i="2" s="1"/>
  <c r="K182" i="2"/>
  <c r="L182" i="2" s="1"/>
  <c r="F183" i="2"/>
  <c r="G183" i="2" s="1"/>
  <c r="K183" i="2"/>
  <c r="L183" i="2" s="1"/>
  <c r="F184" i="2"/>
  <c r="G184" i="2" s="1"/>
  <c r="K184" i="2"/>
  <c r="L184" i="2" s="1"/>
  <c r="F185" i="2"/>
  <c r="G185" i="2" s="1"/>
  <c r="K185" i="2"/>
  <c r="L185" i="2" s="1"/>
  <c r="F186" i="2"/>
  <c r="G186" i="2" s="1"/>
  <c r="K186" i="2"/>
  <c r="L186" i="2" s="1"/>
  <c r="F187" i="2"/>
  <c r="G187" i="2" s="1"/>
  <c r="K187" i="2"/>
  <c r="L187" i="2" s="1"/>
  <c r="F188" i="2"/>
  <c r="G188" i="2" s="1"/>
  <c r="K188" i="2"/>
  <c r="L188" i="2" s="1"/>
  <c r="F189" i="2"/>
  <c r="G189" i="2" s="1"/>
  <c r="K189" i="2"/>
  <c r="L189" i="2" s="1"/>
  <c r="F190" i="2"/>
  <c r="G190" i="2" s="1"/>
  <c r="K190" i="2"/>
  <c r="L190" i="2" s="1"/>
  <c r="F191" i="2"/>
  <c r="G191" i="2" s="1"/>
  <c r="K191" i="2"/>
  <c r="L191" i="2" s="1"/>
  <c r="F192" i="2"/>
  <c r="G192" i="2" s="1"/>
  <c r="K192" i="2"/>
  <c r="L192" i="2" s="1"/>
  <c r="F193" i="2"/>
  <c r="G193" i="2" s="1"/>
  <c r="K193" i="2"/>
  <c r="L193" i="2" s="1"/>
  <c r="F194" i="2"/>
  <c r="G194" i="2" s="1"/>
  <c r="K194" i="2"/>
  <c r="L194" i="2" s="1"/>
  <c r="F195" i="2"/>
  <c r="G195" i="2" s="1"/>
  <c r="K195" i="2"/>
  <c r="L195" i="2" s="1"/>
  <c r="F196" i="2"/>
  <c r="G196" i="2" s="1"/>
  <c r="K196" i="2"/>
  <c r="L196" i="2" s="1"/>
  <c r="F197" i="2"/>
  <c r="G197" i="2" s="1"/>
  <c r="K197" i="2"/>
  <c r="L197" i="2" s="1"/>
  <c r="F198" i="2"/>
  <c r="G198" i="2" s="1"/>
  <c r="K198" i="2"/>
  <c r="L198" i="2" s="1"/>
  <c r="F199" i="2"/>
  <c r="G199" i="2" s="1"/>
  <c r="K199" i="2"/>
  <c r="L199" i="2" s="1"/>
  <c r="F200" i="2"/>
  <c r="G200" i="2" s="1"/>
  <c r="K200" i="2"/>
  <c r="L200" i="2" s="1"/>
  <c r="F201" i="2"/>
  <c r="G201" i="2" s="1"/>
  <c r="K201" i="2"/>
  <c r="L201" i="2" s="1"/>
  <c r="F202" i="2"/>
  <c r="G202" i="2" s="1"/>
  <c r="K202" i="2"/>
  <c r="L202" i="2" s="1"/>
  <c r="F203" i="2"/>
  <c r="G203" i="2" s="1"/>
  <c r="K203" i="2"/>
  <c r="L203" i="2" s="1"/>
  <c r="F204" i="2"/>
  <c r="G204" i="2" s="1"/>
  <c r="K204" i="2"/>
  <c r="L204" i="2" s="1"/>
  <c r="F205" i="2"/>
  <c r="G205" i="2" s="1"/>
  <c r="K205" i="2"/>
  <c r="L205" i="2" s="1"/>
  <c r="F206" i="2"/>
  <c r="G206" i="2" s="1"/>
  <c r="K206" i="2"/>
  <c r="L206" i="2" s="1"/>
  <c r="F207" i="2"/>
  <c r="G207" i="2" s="1"/>
  <c r="K207" i="2"/>
  <c r="L207" i="2" s="1"/>
  <c r="F208" i="2"/>
  <c r="G208" i="2" s="1"/>
  <c r="K208" i="2"/>
  <c r="L208" i="2" s="1"/>
  <c r="F209" i="2"/>
  <c r="G209" i="2" s="1"/>
  <c r="K209" i="2"/>
  <c r="L209" i="2" s="1"/>
  <c r="F210" i="2"/>
  <c r="G210" i="2" s="1"/>
  <c r="K210" i="2"/>
  <c r="L210" i="2" s="1"/>
  <c r="F211" i="2"/>
  <c r="G211" i="2" s="1"/>
  <c r="K211" i="2"/>
  <c r="L211" i="2" s="1"/>
  <c r="F212" i="2"/>
  <c r="G212" i="2" s="1"/>
  <c r="K212" i="2"/>
  <c r="L212" i="2" s="1"/>
  <c r="F213" i="2"/>
  <c r="G213" i="2" s="1"/>
  <c r="K213" i="2"/>
  <c r="L213" i="2" s="1"/>
  <c r="F214" i="2"/>
  <c r="G214" i="2" s="1"/>
  <c r="K214" i="2"/>
  <c r="L214" i="2" s="1"/>
  <c r="F215" i="2"/>
  <c r="G215" i="2" s="1"/>
  <c r="K215" i="2"/>
  <c r="L215" i="2" s="1"/>
  <c r="F216" i="2"/>
  <c r="G216" i="2" s="1"/>
  <c r="K216" i="2"/>
  <c r="L216" i="2" s="1"/>
  <c r="F217" i="2"/>
  <c r="G217" i="2" s="1"/>
  <c r="K217" i="2"/>
  <c r="L217" i="2" s="1"/>
  <c r="F218" i="2"/>
  <c r="G218" i="2" s="1"/>
  <c r="K218" i="2"/>
  <c r="L218" i="2" s="1"/>
  <c r="F219" i="2"/>
  <c r="G219" i="2" s="1"/>
  <c r="K219" i="2"/>
  <c r="L219" i="2" s="1"/>
  <c r="F220" i="2"/>
  <c r="G220" i="2" s="1"/>
  <c r="K220" i="2"/>
  <c r="L220" i="2" s="1"/>
  <c r="F221" i="2"/>
  <c r="G221" i="2" s="1"/>
  <c r="K221" i="2"/>
  <c r="L221" i="2" s="1"/>
  <c r="F222" i="2"/>
  <c r="G222" i="2" s="1"/>
  <c r="K222" i="2"/>
  <c r="L222" i="2" s="1"/>
  <c r="F223" i="2"/>
  <c r="G223" i="2" s="1"/>
  <c r="K223" i="2"/>
  <c r="L223" i="2" s="1"/>
  <c r="F224" i="2"/>
  <c r="G224" i="2" s="1"/>
  <c r="K224" i="2"/>
  <c r="L224" i="2" s="1"/>
  <c r="F225" i="2"/>
  <c r="G225" i="2" s="1"/>
  <c r="K225" i="2"/>
  <c r="L225" i="2" s="1"/>
  <c r="F226" i="2"/>
  <c r="G226" i="2" s="1"/>
  <c r="K226" i="2"/>
  <c r="L226" i="2" s="1"/>
  <c r="F227" i="2"/>
  <c r="G227" i="2" s="1"/>
  <c r="K227" i="2"/>
  <c r="L227" i="2" s="1"/>
  <c r="F228" i="2"/>
  <c r="G228" i="2" s="1"/>
  <c r="K228" i="2"/>
  <c r="L228" i="2" s="1"/>
  <c r="F229" i="2"/>
  <c r="G229" i="2" s="1"/>
  <c r="K229" i="2"/>
  <c r="L229" i="2" s="1"/>
  <c r="F230" i="2"/>
  <c r="G230" i="2" s="1"/>
  <c r="K230" i="2"/>
  <c r="L230" i="2" s="1"/>
  <c r="F231" i="2"/>
  <c r="G231" i="2" s="1"/>
  <c r="K231" i="2"/>
  <c r="L231" i="2" s="1"/>
  <c r="F232" i="2"/>
  <c r="G232" i="2" s="1"/>
  <c r="K232" i="2"/>
  <c r="L232" i="2" s="1"/>
  <c r="F233" i="2"/>
  <c r="G233" i="2" s="1"/>
  <c r="K233" i="2"/>
  <c r="L233" i="2" s="1"/>
  <c r="F234" i="2"/>
  <c r="G234" i="2" s="1"/>
  <c r="K234" i="2"/>
  <c r="L234" i="2" s="1"/>
  <c r="F235" i="2"/>
  <c r="G235" i="2" s="1"/>
  <c r="K235" i="2"/>
  <c r="L235" i="2" s="1"/>
  <c r="F236" i="2"/>
  <c r="G236" i="2" s="1"/>
  <c r="K236" i="2"/>
  <c r="L236" i="2" s="1"/>
  <c r="F237" i="2"/>
  <c r="G237" i="2" s="1"/>
  <c r="K237" i="2"/>
  <c r="L237" i="2" s="1"/>
  <c r="F238" i="2"/>
  <c r="G238" i="2" s="1"/>
  <c r="K238" i="2"/>
  <c r="L238" i="2" s="1"/>
  <c r="F239" i="2"/>
  <c r="G239" i="2" s="1"/>
  <c r="K239" i="2"/>
  <c r="L239" i="2" s="1"/>
  <c r="F240" i="2"/>
  <c r="G240" i="2" s="1"/>
  <c r="K240" i="2"/>
  <c r="L240" i="2" s="1"/>
  <c r="F241" i="2"/>
  <c r="G241" i="2" s="1"/>
  <c r="K241" i="2"/>
  <c r="L241" i="2" s="1"/>
  <c r="F242" i="2"/>
  <c r="G242" i="2" s="1"/>
  <c r="K242" i="2"/>
  <c r="L242" i="2" s="1"/>
  <c r="F243" i="2"/>
  <c r="G243" i="2" s="1"/>
  <c r="K243" i="2"/>
  <c r="L243" i="2" s="1"/>
  <c r="F244" i="2"/>
  <c r="G244" i="2" s="1"/>
  <c r="K244" i="2"/>
  <c r="L244" i="2" s="1"/>
  <c r="F245" i="2"/>
  <c r="G245" i="2" s="1"/>
  <c r="K245" i="2"/>
  <c r="L245" i="2" s="1"/>
  <c r="F246" i="2"/>
  <c r="G246" i="2" s="1"/>
  <c r="K246" i="2"/>
  <c r="L246" i="2" s="1"/>
  <c r="F247" i="2"/>
  <c r="G247" i="2" s="1"/>
  <c r="K247" i="2"/>
  <c r="L247" i="2" s="1"/>
  <c r="F248" i="2"/>
  <c r="G248" i="2" s="1"/>
  <c r="K248" i="2"/>
  <c r="L248" i="2" s="1"/>
  <c r="F249" i="2"/>
  <c r="G249" i="2" s="1"/>
  <c r="K249" i="2"/>
  <c r="L249" i="2" s="1"/>
  <c r="F250" i="2"/>
  <c r="G250" i="2" s="1"/>
  <c r="K250" i="2"/>
  <c r="L250" i="2" s="1"/>
  <c r="F251" i="2"/>
  <c r="G251" i="2" s="1"/>
  <c r="K251" i="2"/>
  <c r="L251" i="2" s="1"/>
  <c r="F252" i="2"/>
  <c r="G252" i="2" s="1"/>
  <c r="K252" i="2"/>
  <c r="L252" i="2" s="1"/>
  <c r="F253" i="2"/>
  <c r="G253" i="2" s="1"/>
  <c r="K253" i="2"/>
  <c r="L253" i="2" s="1"/>
  <c r="F254" i="2"/>
  <c r="G254" i="2" s="1"/>
  <c r="K254" i="2"/>
  <c r="L254" i="2" s="1"/>
  <c r="F255" i="2"/>
  <c r="G255" i="2" s="1"/>
  <c r="K255" i="2"/>
  <c r="L255" i="2" s="1"/>
  <c r="F256" i="2"/>
  <c r="G256" i="2" s="1"/>
  <c r="K256" i="2"/>
  <c r="L256" i="2" s="1"/>
  <c r="F257" i="2"/>
  <c r="G257" i="2" s="1"/>
  <c r="K257" i="2"/>
  <c r="L257" i="2" s="1"/>
  <c r="F258" i="2"/>
  <c r="G258" i="2" s="1"/>
  <c r="K258" i="2"/>
  <c r="L258" i="2" s="1"/>
  <c r="F259" i="2"/>
  <c r="G259" i="2" s="1"/>
  <c r="K259" i="2"/>
  <c r="L259" i="2" s="1"/>
  <c r="F260" i="2"/>
  <c r="G260" i="2" s="1"/>
  <c r="K260" i="2"/>
  <c r="L260" i="2" s="1"/>
  <c r="F261" i="2"/>
  <c r="G261" i="2" s="1"/>
  <c r="K261" i="2"/>
  <c r="L261" i="2" s="1"/>
  <c r="F262" i="2"/>
  <c r="G262" i="2" s="1"/>
  <c r="K262" i="2"/>
  <c r="L262" i="2" s="1"/>
  <c r="F263" i="2"/>
  <c r="G263" i="2" s="1"/>
  <c r="K263" i="2"/>
  <c r="L263" i="2" s="1"/>
  <c r="F264" i="2"/>
  <c r="G264" i="2" s="1"/>
  <c r="K264" i="2"/>
  <c r="L264" i="2" s="1"/>
  <c r="F265" i="2"/>
  <c r="G265" i="2" s="1"/>
  <c r="K265" i="2"/>
  <c r="L265" i="2" s="1"/>
  <c r="F266" i="2"/>
  <c r="G266" i="2" s="1"/>
  <c r="K266" i="2"/>
  <c r="L266" i="2" s="1"/>
  <c r="F267" i="2"/>
  <c r="G267" i="2" s="1"/>
  <c r="K267" i="2"/>
  <c r="L267" i="2" s="1"/>
  <c r="F268" i="2"/>
  <c r="G268" i="2" s="1"/>
  <c r="K268" i="2"/>
  <c r="L268" i="2" s="1"/>
  <c r="F269" i="2"/>
  <c r="G269" i="2" s="1"/>
  <c r="K269" i="2"/>
  <c r="L269" i="2" s="1"/>
  <c r="F270" i="2"/>
  <c r="G270" i="2" s="1"/>
  <c r="K270" i="2"/>
  <c r="L270" i="2" s="1"/>
  <c r="F271" i="2"/>
  <c r="G271" i="2" s="1"/>
  <c r="K271" i="2"/>
  <c r="L271" i="2" s="1"/>
  <c r="F272" i="2"/>
  <c r="G272" i="2" s="1"/>
  <c r="K272" i="2"/>
  <c r="L272" i="2" s="1"/>
  <c r="F273" i="2"/>
  <c r="G273" i="2" s="1"/>
  <c r="K273" i="2"/>
  <c r="L273" i="2" s="1"/>
  <c r="F274" i="2"/>
  <c r="G274" i="2" s="1"/>
  <c r="K274" i="2"/>
  <c r="L274" i="2" s="1"/>
  <c r="F275" i="2"/>
  <c r="G275" i="2" s="1"/>
  <c r="K275" i="2"/>
  <c r="L275" i="2" s="1"/>
  <c r="F276" i="2"/>
  <c r="G276" i="2" s="1"/>
  <c r="K276" i="2"/>
  <c r="L276" i="2" s="1"/>
  <c r="F277" i="2"/>
  <c r="G277" i="2" s="1"/>
  <c r="K277" i="2"/>
  <c r="L277" i="2" s="1"/>
  <c r="F278" i="2"/>
  <c r="G278" i="2" s="1"/>
  <c r="K278" i="2"/>
  <c r="L278" i="2" s="1"/>
  <c r="F279" i="2"/>
  <c r="G279" i="2" s="1"/>
  <c r="K279" i="2"/>
  <c r="L279" i="2" s="1"/>
  <c r="F280" i="2"/>
  <c r="G280" i="2" s="1"/>
  <c r="K280" i="2"/>
  <c r="L280" i="2" s="1"/>
  <c r="F281" i="2"/>
  <c r="G281" i="2" s="1"/>
  <c r="K281" i="2"/>
  <c r="L281" i="2" s="1"/>
  <c r="F282" i="2"/>
  <c r="G282" i="2" s="1"/>
  <c r="K282" i="2"/>
  <c r="L282" i="2" s="1"/>
  <c r="F283" i="2"/>
  <c r="G283" i="2" s="1"/>
  <c r="K283" i="2"/>
  <c r="L283" i="2" s="1"/>
  <c r="F284" i="2"/>
  <c r="G284" i="2" s="1"/>
  <c r="K284" i="2"/>
  <c r="L284" i="2" s="1"/>
  <c r="F285" i="2"/>
  <c r="G285" i="2" s="1"/>
  <c r="K285" i="2"/>
  <c r="L285" i="2" s="1"/>
  <c r="F286" i="2"/>
  <c r="G286" i="2" s="1"/>
  <c r="K286" i="2"/>
  <c r="L286" i="2" s="1"/>
  <c r="F287" i="2"/>
  <c r="G287" i="2" s="1"/>
  <c r="K287" i="2"/>
  <c r="L287" i="2" s="1"/>
  <c r="F288" i="2"/>
  <c r="G288" i="2" s="1"/>
  <c r="K288" i="2"/>
  <c r="L288" i="2" s="1"/>
  <c r="F289" i="2"/>
  <c r="G289" i="2" s="1"/>
  <c r="K289" i="2"/>
  <c r="L289" i="2" s="1"/>
  <c r="F290" i="2"/>
  <c r="G290" i="2" s="1"/>
  <c r="K290" i="2"/>
  <c r="L290" i="2" s="1"/>
  <c r="F291" i="2"/>
  <c r="G291" i="2" s="1"/>
  <c r="K291" i="2"/>
  <c r="L291" i="2" s="1"/>
  <c r="F292" i="2"/>
  <c r="G292" i="2" s="1"/>
  <c r="K292" i="2"/>
  <c r="L292" i="2" s="1"/>
  <c r="F293" i="2"/>
  <c r="G293" i="2" s="1"/>
  <c r="K293" i="2"/>
  <c r="L293" i="2" s="1"/>
  <c r="F294" i="2"/>
  <c r="G294" i="2" s="1"/>
  <c r="K294" i="2"/>
  <c r="L294" i="2" s="1"/>
  <c r="F295" i="2"/>
  <c r="G295" i="2" s="1"/>
  <c r="K295" i="2"/>
  <c r="L295" i="2" s="1"/>
  <c r="F296" i="2"/>
  <c r="G296" i="2" s="1"/>
  <c r="K296" i="2"/>
  <c r="L296" i="2" s="1"/>
  <c r="F297" i="2"/>
  <c r="G297" i="2" s="1"/>
  <c r="K297" i="2"/>
  <c r="L297" i="2" s="1"/>
  <c r="F298" i="2"/>
  <c r="G298" i="2" s="1"/>
  <c r="K298" i="2"/>
  <c r="L298" i="2" s="1"/>
  <c r="F299" i="2"/>
  <c r="G299" i="2" s="1"/>
  <c r="K299" i="2"/>
  <c r="L299" i="2" s="1"/>
  <c r="F300" i="2"/>
  <c r="G300" i="2" s="1"/>
  <c r="K300" i="2"/>
  <c r="L300" i="2" s="1"/>
  <c r="F301" i="2"/>
  <c r="G301" i="2" s="1"/>
  <c r="K301" i="2"/>
  <c r="L301" i="2" s="1"/>
  <c r="F302" i="2"/>
  <c r="G302" i="2" s="1"/>
  <c r="K302" i="2"/>
  <c r="L302" i="2" s="1"/>
  <c r="F303" i="2"/>
  <c r="G303" i="2" s="1"/>
  <c r="K303" i="2"/>
  <c r="L303" i="2" s="1"/>
  <c r="F304" i="2"/>
  <c r="G304" i="2" s="1"/>
  <c r="K304" i="2"/>
  <c r="L304" i="2" s="1"/>
  <c r="F305" i="2"/>
  <c r="G305" i="2" s="1"/>
  <c r="K305" i="2"/>
  <c r="L305" i="2" s="1"/>
  <c r="F306" i="2"/>
  <c r="G306" i="2" s="1"/>
  <c r="K306" i="2"/>
  <c r="L306" i="2" s="1"/>
  <c r="F307" i="2"/>
  <c r="G307" i="2" s="1"/>
  <c r="K307" i="2"/>
  <c r="L307" i="2" s="1"/>
  <c r="F308" i="2"/>
  <c r="G308" i="2" s="1"/>
  <c r="K308" i="2"/>
  <c r="L308" i="2" s="1"/>
  <c r="F309" i="2"/>
  <c r="G309" i="2" s="1"/>
  <c r="K309" i="2"/>
  <c r="L309" i="2" s="1"/>
  <c r="F310" i="2"/>
  <c r="G310" i="2" s="1"/>
  <c r="K310" i="2"/>
  <c r="L310" i="2" s="1"/>
  <c r="F311" i="2"/>
  <c r="G311" i="2" s="1"/>
  <c r="K311" i="2"/>
  <c r="L311" i="2" s="1"/>
  <c r="F312" i="2"/>
  <c r="G312" i="2" s="1"/>
  <c r="K312" i="2"/>
  <c r="L312" i="2" s="1"/>
  <c r="F313" i="2"/>
  <c r="G313" i="2" s="1"/>
  <c r="K313" i="2"/>
  <c r="L313" i="2" s="1"/>
  <c r="F314" i="2"/>
  <c r="G314" i="2" s="1"/>
  <c r="K314" i="2"/>
  <c r="L314" i="2" s="1"/>
  <c r="F315" i="2"/>
  <c r="G315" i="2" s="1"/>
  <c r="K315" i="2"/>
  <c r="L315" i="2" s="1"/>
  <c r="F316" i="2"/>
  <c r="G316" i="2" s="1"/>
  <c r="K316" i="2"/>
  <c r="L316" i="2" s="1"/>
  <c r="F317" i="2"/>
  <c r="G317" i="2" s="1"/>
  <c r="K317" i="2"/>
  <c r="L317" i="2" s="1"/>
  <c r="F318" i="2"/>
  <c r="G318" i="2" s="1"/>
  <c r="K318" i="2"/>
  <c r="L318" i="2" s="1"/>
  <c r="F319" i="2"/>
  <c r="G319" i="2" s="1"/>
  <c r="K319" i="2"/>
  <c r="L319" i="2" s="1"/>
  <c r="F320" i="2"/>
  <c r="G320" i="2" s="1"/>
  <c r="K320" i="2"/>
  <c r="L320" i="2" s="1"/>
  <c r="E5" i="4" l="1"/>
  <c r="I29" i="4" s="1"/>
  <c r="P5" i="4"/>
  <c r="E6" i="4"/>
  <c r="P6" i="4"/>
  <c r="E7" i="4"/>
  <c r="I31" i="4" s="1"/>
  <c r="P7" i="4"/>
  <c r="R14" i="2"/>
  <c r="S14" i="2" s="1"/>
  <c r="W14" i="2"/>
  <c r="X14" i="2" s="1"/>
  <c r="R10" i="2"/>
  <c r="S10" i="2" s="1"/>
  <c r="R5" i="2"/>
  <c r="S5" i="2" s="1"/>
  <c r="W12" i="2"/>
  <c r="X12" i="2" s="1"/>
  <c r="W11" i="2"/>
  <c r="X11" i="2" s="1"/>
  <c r="W10" i="2"/>
  <c r="X10" i="2" s="1"/>
  <c r="W9" i="2"/>
  <c r="X9" i="2" s="1"/>
  <c r="W8" i="2"/>
  <c r="X8" i="2" s="1"/>
  <c r="W7" i="2"/>
  <c r="X7" i="2" s="1"/>
  <c r="W6" i="2"/>
  <c r="X6" i="2" s="1"/>
  <c r="W5" i="2"/>
  <c r="X5" i="2" s="1"/>
  <c r="W4" i="2"/>
  <c r="X4" i="2" s="1"/>
  <c r="R13" i="2"/>
  <c r="S13" i="2" s="1"/>
  <c r="R12" i="2"/>
  <c r="S12" i="2" s="1"/>
  <c r="R11" i="2"/>
  <c r="S11" i="2" s="1"/>
  <c r="R9" i="2"/>
  <c r="S9" i="2" s="1"/>
  <c r="R8" i="2"/>
  <c r="S8" i="2" s="1"/>
  <c r="R7" i="2"/>
  <c r="S7" i="2" s="1"/>
  <c r="R6" i="2"/>
  <c r="S6" i="2" s="1"/>
  <c r="R4" i="2"/>
  <c r="S4" i="2" s="1"/>
  <c r="W13" i="2"/>
  <c r="X13" i="2" s="1"/>
  <c r="R3" i="2"/>
  <c r="S3" i="2" s="1"/>
  <c r="W3" i="2"/>
  <c r="X3" i="2" s="1"/>
  <c r="R38" i="4"/>
  <c r="R34" i="4"/>
  <c r="R30" i="4"/>
  <c r="R41" i="4"/>
  <c r="R39" i="4"/>
  <c r="I30" i="4"/>
  <c r="R37" i="4"/>
  <c r="M37" i="4"/>
  <c r="R35" i="4"/>
  <c r="M35" i="4"/>
  <c r="R33" i="4"/>
  <c r="M33" i="4"/>
  <c r="R31" i="4"/>
  <c r="M31" i="4"/>
  <c r="I42" i="4"/>
  <c r="R28" i="4"/>
  <c r="M4" i="2"/>
  <c r="N4" i="2" s="1"/>
  <c r="M6" i="2"/>
  <c r="N6" i="2" s="1"/>
  <c r="M8" i="2"/>
  <c r="N8" i="2" s="1"/>
  <c r="M10" i="2"/>
  <c r="N10" i="2" s="1"/>
  <c r="M12" i="2"/>
  <c r="N12" i="2" s="1"/>
  <c r="M14" i="2"/>
  <c r="N14" i="2" s="1"/>
  <c r="M16" i="2"/>
  <c r="M18" i="2"/>
  <c r="M20" i="2"/>
  <c r="M22" i="2"/>
  <c r="M24" i="2"/>
  <c r="M26" i="2"/>
  <c r="M28" i="2"/>
  <c r="M30" i="2"/>
  <c r="M32" i="2"/>
  <c r="M34" i="2"/>
  <c r="M36" i="2"/>
  <c r="M38" i="2"/>
  <c r="M40" i="2"/>
  <c r="M42" i="2"/>
  <c r="M44" i="2"/>
  <c r="M46" i="2"/>
  <c r="M48" i="2"/>
  <c r="M320" i="2"/>
  <c r="M318" i="2"/>
  <c r="M316" i="2"/>
  <c r="M314" i="2"/>
  <c r="M312" i="2"/>
  <c r="M310" i="2"/>
  <c r="M308" i="2"/>
  <c r="M306" i="2"/>
  <c r="M304" i="2"/>
  <c r="M302" i="2"/>
  <c r="M300" i="2"/>
  <c r="M298" i="2"/>
  <c r="M296" i="2"/>
  <c r="M294" i="2"/>
  <c r="M292" i="2"/>
  <c r="M290" i="2"/>
  <c r="M288" i="2"/>
  <c r="M286" i="2"/>
  <c r="M284" i="2"/>
  <c r="M282" i="2"/>
  <c r="M280" i="2"/>
  <c r="M278" i="2"/>
  <c r="M276" i="2"/>
  <c r="M274" i="2"/>
  <c r="M272" i="2"/>
  <c r="M270" i="2"/>
  <c r="M268" i="2"/>
  <c r="M266" i="2"/>
  <c r="M264" i="2"/>
  <c r="M262" i="2"/>
  <c r="M260" i="2"/>
  <c r="M258" i="2"/>
  <c r="M256" i="2"/>
  <c r="M254" i="2"/>
  <c r="M252" i="2"/>
  <c r="M250" i="2"/>
  <c r="M248" i="2"/>
  <c r="M246" i="2"/>
  <c r="M244" i="2"/>
  <c r="M242" i="2"/>
  <c r="M240" i="2"/>
  <c r="M238" i="2"/>
  <c r="M236" i="2"/>
  <c r="M234" i="2"/>
  <c r="M232" i="2"/>
  <c r="M230" i="2"/>
  <c r="M228" i="2"/>
  <c r="M226" i="2"/>
  <c r="M224" i="2"/>
  <c r="M222" i="2"/>
  <c r="M220" i="2"/>
  <c r="M218" i="2"/>
  <c r="M216" i="2"/>
  <c r="M214" i="2"/>
  <c r="M212" i="2"/>
  <c r="M210" i="2"/>
  <c r="M208" i="2"/>
  <c r="M206" i="2"/>
  <c r="M204" i="2"/>
  <c r="M202" i="2"/>
  <c r="M200" i="2"/>
  <c r="M198" i="2"/>
  <c r="M196" i="2"/>
  <c r="M194" i="2"/>
  <c r="M192" i="2"/>
  <c r="M190" i="2"/>
  <c r="M188" i="2"/>
  <c r="M186" i="2"/>
  <c r="M184" i="2"/>
  <c r="M182" i="2"/>
  <c r="M180" i="2"/>
  <c r="M178" i="2"/>
  <c r="M176" i="2"/>
  <c r="M174" i="2"/>
  <c r="M172" i="2"/>
  <c r="M170" i="2"/>
  <c r="M168" i="2"/>
  <c r="M166" i="2"/>
  <c r="M164" i="2"/>
  <c r="M162" i="2"/>
  <c r="M160" i="2"/>
  <c r="M158" i="2"/>
  <c r="M156" i="2"/>
  <c r="M154" i="2"/>
  <c r="M152" i="2"/>
  <c r="M150" i="2"/>
  <c r="M148" i="2"/>
  <c r="M146" i="2"/>
  <c r="M144" i="2"/>
  <c r="M142" i="2"/>
  <c r="M140" i="2"/>
  <c r="M138" i="2"/>
  <c r="M136" i="2"/>
  <c r="M134" i="2"/>
  <c r="M132" i="2"/>
  <c r="M130" i="2"/>
  <c r="M128" i="2"/>
  <c r="M126" i="2"/>
  <c r="M124" i="2"/>
  <c r="M122" i="2"/>
  <c r="M120" i="2"/>
  <c r="M118" i="2"/>
  <c r="M116" i="2"/>
  <c r="M114" i="2"/>
  <c r="M112" i="2"/>
  <c r="M110" i="2"/>
  <c r="M108" i="2"/>
  <c r="M106" i="2"/>
  <c r="M104" i="2"/>
  <c r="M102" i="2"/>
  <c r="M100" i="2"/>
  <c r="M98" i="2"/>
  <c r="M96" i="2"/>
  <c r="M94" i="2"/>
  <c r="M92" i="2"/>
  <c r="M90" i="2"/>
  <c r="M88" i="2"/>
  <c r="M86" i="2"/>
  <c r="M84" i="2"/>
  <c r="M82" i="2"/>
  <c r="M80" i="2"/>
  <c r="M78" i="2"/>
  <c r="M76" i="2"/>
  <c r="M74" i="2"/>
  <c r="M72" i="2"/>
  <c r="M70" i="2"/>
  <c r="M68" i="2"/>
  <c r="M66" i="2"/>
  <c r="M64" i="2"/>
  <c r="M62" i="2"/>
  <c r="M60" i="2"/>
  <c r="M58" i="2"/>
  <c r="M56" i="2"/>
  <c r="M54" i="2"/>
  <c r="M7" i="2"/>
  <c r="N7" i="2" s="1"/>
  <c r="M49" i="2"/>
  <c r="M51" i="2"/>
  <c r="M53" i="2"/>
  <c r="M5" i="2"/>
  <c r="N5" i="2" s="1"/>
  <c r="M9" i="2"/>
  <c r="N9" i="2" s="1"/>
  <c r="M11" i="2"/>
  <c r="N11" i="2" s="1"/>
  <c r="M13" i="2"/>
  <c r="N13" i="2" s="1"/>
  <c r="M15" i="2"/>
  <c r="N15" i="2" s="1"/>
  <c r="M17" i="2"/>
  <c r="M19" i="2"/>
  <c r="M21" i="2"/>
  <c r="M23" i="2"/>
  <c r="M25" i="2"/>
  <c r="M27" i="2"/>
  <c r="M29" i="2"/>
  <c r="M31" i="2"/>
  <c r="M33" i="2"/>
  <c r="M35" i="2"/>
  <c r="M37" i="2"/>
  <c r="M39" i="2"/>
  <c r="M41" i="2"/>
  <c r="M43" i="2"/>
  <c r="M45" i="2"/>
  <c r="M47" i="2"/>
  <c r="M50" i="2"/>
  <c r="M52" i="2"/>
  <c r="M55" i="2"/>
  <c r="M57" i="2"/>
  <c r="M59" i="2"/>
  <c r="M61" i="2"/>
  <c r="M63" i="2"/>
  <c r="M65" i="2"/>
  <c r="M67" i="2"/>
  <c r="M69" i="2"/>
  <c r="M71" i="2"/>
  <c r="M73" i="2"/>
  <c r="M75" i="2"/>
  <c r="M77" i="2"/>
  <c r="M79" i="2"/>
  <c r="M81" i="2"/>
  <c r="M83" i="2"/>
  <c r="M85" i="2"/>
  <c r="M87" i="2"/>
  <c r="M89" i="2"/>
  <c r="M91" i="2"/>
  <c r="M93" i="2"/>
  <c r="M95" i="2"/>
  <c r="M97" i="2"/>
  <c r="M99" i="2"/>
  <c r="M101" i="2"/>
  <c r="M103" i="2"/>
  <c r="M105" i="2"/>
  <c r="M107" i="2"/>
  <c r="M109" i="2"/>
  <c r="M111" i="2"/>
  <c r="M113" i="2"/>
  <c r="M115" i="2"/>
  <c r="M117" i="2"/>
  <c r="M119" i="2"/>
  <c r="M121" i="2"/>
  <c r="M123" i="2"/>
  <c r="M125" i="2"/>
  <c r="M127" i="2"/>
  <c r="M129" i="2"/>
  <c r="M131" i="2"/>
  <c r="M133" i="2"/>
  <c r="M135" i="2"/>
  <c r="M137" i="2"/>
  <c r="M139" i="2"/>
  <c r="M141" i="2"/>
  <c r="M143" i="2"/>
  <c r="M145" i="2"/>
  <c r="M147" i="2"/>
  <c r="M149" i="2"/>
  <c r="M151" i="2"/>
  <c r="M153" i="2"/>
  <c r="M155" i="2"/>
  <c r="M157" i="2"/>
  <c r="M159" i="2"/>
  <c r="M161" i="2"/>
  <c r="M163" i="2"/>
  <c r="M165" i="2"/>
  <c r="M167" i="2"/>
  <c r="M169" i="2"/>
  <c r="M171" i="2"/>
  <c r="M173" i="2"/>
  <c r="M175" i="2"/>
  <c r="M177" i="2"/>
  <c r="M179" i="2"/>
  <c r="M181" i="2"/>
  <c r="M183" i="2"/>
  <c r="M185" i="2"/>
  <c r="M187" i="2"/>
  <c r="M189" i="2"/>
  <c r="M191" i="2"/>
  <c r="M193" i="2"/>
  <c r="M195" i="2"/>
  <c r="M197" i="2"/>
  <c r="M199" i="2"/>
  <c r="M201" i="2"/>
  <c r="M203" i="2"/>
  <c r="M205" i="2"/>
  <c r="M207" i="2"/>
  <c r="M209" i="2"/>
  <c r="M211" i="2"/>
  <c r="M213" i="2"/>
  <c r="M215" i="2"/>
  <c r="M217" i="2"/>
  <c r="M219" i="2"/>
  <c r="M221" i="2"/>
  <c r="M223" i="2"/>
  <c r="M225" i="2"/>
  <c r="M227" i="2"/>
  <c r="M229" i="2"/>
  <c r="M231" i="2"/>
  <c r="M233" i="2"/>
  <c r="M235" i="2"/>
  <c r="M237" i="2"/>
  <c r="M239" i="2"/>
  <c r="M241" i="2"/>
  <c r="M243" i="2"/>
  <c r="M245" i="2"/>
  <c r="M247" i="2"/>
  <c r="M249" i="2"/>
  <c r="M251" i="2"/>
  <c r="M253" i="2"/>
  <c r="M255" i="2"/>
  <c r="M257" i="2"/>
  <c r="M259" i="2"/>
  <c r="M261" i="2"/>
  <c r="M263" i="2"/>
  <c r="M265" i="2"/>
  <c r="M267" i="2"/>
  <c r="M269" i="2"/>
  <c r="M271" i="2"/>
  <c r="M273" i="2"/>
  <c r="M275" i="2"/>
  <c r="M277" i="2"/>
  <c r="M279" i="2"/>
  <c r="M281" i="2"/>
  <c r="M283" i="2"/>
  <c r="M285" i="2"/>
  <c r="M287" i="2"/>
  <c r="M289" i="2"/>
  <c r="M291" i="2"/>
  <c r="M293" i="2"/>
  <c r="M295" i="2"/>
  <c r="M297" i="2"/>
  <c r="M299" i="2"/>
  <c r="M301" i="2"/>
  <c r="M303" i="2"/>
  <c r="M305" i="2"/>
  <c r="M307" i="2"/>
  <c r="M309" i="2"/>
  <c r="M311" i="2"/>
  <c r="M313" i="2"/>
  <c r="M315" i="2"/>
  <c r="M317" i="2"/>
  <c r="M319" i="2"/>
  <c r="H97" i="2"/>
  <c r="H4" i="2"/>
  <c r="I4" i="2" s="1"/>
  <c r="H6" i="2"/>
  <c r="I6" i="2" s="1"/>
  <c r="H8" i="2"/>
  <c r="I8" i="2" s="1"/>
  <c r="H10" i="2"/>
  <c r="I10" i="2" s="1"/>
  <c r="H12" i="2"/>
  <c r="I12" i="2" s="1"/>
  <c r="H14" i="2"/>
  <c r="I14" i="2" s="1"/>
  <c r="H16" i="2"/>
  <c r="H18" i="2"/>
  <c r="H20" i="2"/>
  <c r="H22" i="2"/>
  <c r="H24" i="2"/>
  <c r="H26" i="2"/>
  <c r="H28" i="2"/>
  <c r="H30" i="2"/>
  <c r="H32" i="2"/>
  <c r="H34" i="2"/>
  <c r="H36" i="2"/>
  <c r="H38" i="2"/>
  <c r="H40" i="2"/>
  <c r="H42" i="2"/>
  <c r="H44" i="2"/>
  <c r="H46" i="2"/>
  <c r="H48" i="2"/>
  <c r="H50" i="2"/>
  <c r="H52" i="2"/>
  <c r="H54" i="2"/>
  <c r="H56" i="2"/>
  <c r="H58" i="2"/>
  <c r="H60" i="2"/>
  <c r="H62" i="2"/>
  <c r="H64" i="2"/>
  <c r="H66" i="2"/>
  <c r="H68" i="2"/>
  <c r="H70" i="2"/>
  <c r="H72" i="2"/>
  <c r="H74" i="2"/>
  <c r="H76" i="2"/>
  <c r="H78" i="2"/>
  <c r="H80" i="2"/>
  <c r="H82" i="2"/>
  <c r="H84" i="2"/>
  <c r="H86" i="2"/>
  <c r="H88" i="2"/>
  <c r="H90" i="2"/>
  <c r="H92" i="2"/>
  <c r="H94" i="2"/>
  <c r="H96" i="2"/>
  <c r="H98" i="2"/>
  <c r="H100" i="2"/>
  <c r="H102" i="2"/>
  <c r="H104" i="2"/>
  <c r="H106" i="2"/>
  <c r="H108" i="2"/>
  <c r="H110" i="2"/>
  <c r="H112" i="2"/>
  <c r="H114" i="2"/>
  <c r="H116" i="2"/>
  <c r="H118" i="2"/>
  <c r="H120" i="2"/>
  <c r="H122" i="2"/>
  <c r="H124" i="2"/>
  <c r="H126" i="2"/>
  <c r="H128" i="2"/>
  <c r="H130" i="2"/>
  <c r="H132" i="2"/>
  <c r="H134" i="2"/>
  <c r="H136" i="2"/>
  <c r="H138" i="2"/>
  <c r="H140" i="2"/>
  <c r="H142" i="2"/>
  <c r="H144" i="2"/>
  <c r="H146" i="2"/>
  <c r="H148" i="2"/>
  <c r="H150" i="2"/>
  <c r="H152" i="2"/>
  <c r="H154" i="2"/>
  <c r="H156" i="2"/>
  <c r="H158" i="2"/>
  <c r="H160" i="2"/>
  <c r="H162" i="2"/>
  <c r="H164" i="2"/>
  <c r="H166" i="2"/>
  <c r="H168" i="2"/>
  <c r="H170" i="2"/>
  <c r="H172" i="2"/>
  <c r="H5" i="2"/>
  <c r="I5" i="2" s="1"/>
  <c r="H7" i="2"/>
  <c r="I7" i="2" s="1"/>
  <c r="H9" i="2"/>
  <c r="I9" i="2" s="1"/>
  <c r="H11" i="2"/>
  <c r="I11" i="2" s="1"/>
  <c r="H13" i="2"/>
  <c r="I13" i="2" s="1"/>
  <c r="H15" i="2"/>
  <c r="I15" i="2" s="1"/>
  <c r="H17" i="2"/>
  <c r="H19" i="2"/>
  <c r="H21" i="2"/>
  <c r="H23" i="2"/>
  <c r="H25" i="2"/>
  <c r="H27" i="2"/>
  <c r="H29" i="2"/>
  <c r="H31" i="2"/>
  <c r="H33" i="2"/>
  <c r="H35" i="2"/>
  <c r="H37" i="2"/>
  <c r="H39" i="2"/>
  <c r="H41" i="2"/>
  <c r="H43" i="2"/>
  <c r="H45" i="2"/>
  <c r="H47" i="2"/>
  <c r="H49" i="2"/>
  <c r="H51" i="2"/>
  <c r="H53" i="2"/>
  <c r="H55" i="2"/>
  <c r="H57" i="2"/>
  <c r="H59" i="2"/>
  <c r="H61" i="2"/>
  <c r="H63" i="2"/>
  <c r="H65" i="2"/>
  <c r="H67" i="2"/>
  <c r="H69" i="2"/>
  <c r="H71" i="2"/>
  <c r="H73" i="2"/>
  <c r="H75" i="2"/>
  <c r="H77" i="2"/>
  <c r="H79" i="2"/>
  <c r="H81" i="2"/>
  <c r="H83" i="2"/>
  <c r="H85" i="2"/>
  <c r="H87" i="2"/>
  <c r="H89" i="2"/>
  <c r="H91" i="2"/>
  <c r="H93" i="2"/>
  <c r="H95" i="2"/>
  <c r="H99" i="2"/>
  <c r="H101" i="2"/>
  <c r="H103" i="2"/>
  <c r="H105" i="2"/>
  <c r="H107" i="2"/>
  <c r="H109" i="2"/>
  <c r="H111" i="2"/>
  <c r="H113" i="2"/>
  <c r="H115" i="2"/>
  <c r="H117" i="2"/>
  <c r="H119" i="2"/>
  <c r="H121" i="2"/>
  <c r="H123" i="2"/>
  <c r="H125" i="2"/>
  <c r="H127" i="2"/>
  <c r="H129" i="2"/>
  <c r="H131" i="2"/>
  <c r="H133" i="2"/>
  <c r="H135" i="2"/>
  <c r="H137" i="2"/>
  <c r="H139" i="2"/>
  <c r="H141" i="2"/>
  <c r="H143" i="2"/>
  <c r="H145" i="2"/>
  <c r="H147" i="2"/>
  <c r="H149" i="2"/>
  <c r="H151" i="2"/>
  <c r="H153" i="2"/>
  <c r="H155" i="2"/>
  <c r="H157" i="2"/>
  <c r="H159" i="2"/>
  <c r="H161" i="2"/>
  <c r="H163" i="2"/>
  <c r="H165" i="2"/>
  <c r="H167" i="2"/>
  <c r="H169" i="2"/>
  <c r="H171" i="2"/>
  <c r="H319" i="2"/>
  <c r="H317" i="2"/>
  <c r="H315" i="2"/>
  <c r="H313" i="2"/>
  <c r="H311" i="2"/>
  <c r="H309" i="2"/>
  <c r="H307" i="2"/>
  <c r="H305" i="2"/>
  <c r="H303" i="2"/>
  <c r="H301" i="2"/>
  <c r="H299" i="2"/>
  <c r="H297" i="2"/>
  <c r="H295" i="2"/>
  <c r="H293" i="2"/>
  <c r="H291" i="2"/>
  <c r="H289" i="2"/>
  <c r="H287" i="2"/>
  <c r="H285" i="2"/>
  <c r="H283" i="2"/>
  <c r="H281" i="2"/>
  <c r="H279" i="2"/>
  <c r="H277" i="2"/>
  <c r="H275" i="2"/>
  <c r="H273" i="2"/>
  <c r="H271" i="2"/>
  <c r="H269" i="2"/>
  <c r="H267" i="2"/>
  <c r="H265" i="2"/>
  <c r="H263" i="2"/>
  <c r="H261" i="2"/>
  <c r="H259" i="2"/>
  <c r="H257" i="2"/>
  <c r="H255" i="2"/>
  <c r="H253" i="2"/>
  <c r="H251" i="2"/>
  <c r="H249" i="2"/>
  <c r="H247" i="2"/>
  <c r="H245" i="2"/>
  <c r="H243" i="2"/>
  <c r="H241" i="2"/>
  <c r="H239" i="2"/>
  <c r="H237" i="2"/>
  <c r="H235" i="2"/>
  <c r="H233" i="2"/>
  <c r="H231" i="2"/>
  <c r="H229" i="2"/>
  <c r="H227" i="2"/>
  <c r="H225" i="2"/>
  <c r="H223" i="2"/>
  <c r="H221" i="2"/>
  <c r="H219" i="2"/>
  <c r="H217" i="2"/>
  <c r="H215" i="2"/>
  <c r="H213" i="2"/>
  <c r="H211" i="2"/>
  <c r="H209" i="2"/>
  <c r="H207" i="2"/>
  <c r="H205" i="2"/>
  <c r="H203" i="2"/>
  <c r="H201" i="2"/>
  <c r="H199" i="2"/>
  <c r="H197" i="2"/>
  <c r="H195" i="2"/>
  <c r="H193" i="2"/>
  <c r="H191" i="2"/>
  <c r="H189" i="2"/>
  <c r="H187" i="2"/>
  <c r="H185" i="2"/>
  <c r="H183" i="2"/>
  <c r="H181" i="2"/>
  <c r="H179" i="2"/>
  <c r="H177" i="2"/>
  <c r="H175" i="2"/>
  <c r="H173" i="2"/>
  <c r="H320" i="2"/>
  <c r="H318" i="2"/>
  <c r="H316" i="2"/>
  <c r="H314" i="2"/>
  <c r="H312" i="2"/>
  <c r="H310" i="2"/>
  <c r="H308" i="2"/>
  <c r="H306" i="2"/>
  <c r="H304" i="2"/>
  <c r="H302" i="2"/>
  <c r="H300" i="2"/>
  <c r="H298" i="2"/>
  <c r="H296" i="2"/>
  <c r="H294" i="2"/>
  <c r="H292" i="2"/>
  <c r="H290" i="2"/>
  <c r="H288" i="2"/>
  <c r="H286" i="2"/>
  <c r="H284" i="2"/>
  <c r="H282" i="2"/>
  <c r="H280" i="2"/>
  <c r="H278" i="2"/>
  <c r="H276" i="2"/>
  <c r="H274" i="2"/>
  <c r="H272" i="2"/>
  <c r="H270" i="2"/>
  <c r="H268" i="2"/>
  <c r="H266" i="2"/>
  <c r="H264" i="2"/>
  <c r="H262" i="2"/>
  <c r="H260" i="2"/>
  <c r="H258" i="2"/>
  <c r="H256" i="2"/>
  <c r="H254" i="2"/>
  <c r="H252" i="2"/>
  <c r="H250" i="2"/>
  <c r="H248" i="2"/>
  <c r="H246" i="2"/>
  <c r="H244" i="2"/>
  <c r="H242" i="2"/>
  <c r="H240" i="2"/>
  <c r="H238" i="2"/>
  <c r="H236" i="2"/>
  <c r="H234" i="2"/>
  <c r="H232" i="2"/>
  <c r="H230" i="2"/>
  <c r="H228" i="2"/>
  <c r="H226" i="2"/>
  <c r="H224" i="2"/>
  <c r="H222" i="2"/>
  <c r="H220" i="2"/>
  <c r="H218" i="2"/>
  <c r="H216" i="2"/>
  <c r="H214" i="2"/>
  <c r="H212" i="2"/>
  <c r="H210" i="2"/>
  <c r="H208" i="2"/>
  <c r="H206" i="2"/>
  <c r="H204" i="2"/>
  <c r="H202" i="2"/>
  <c r="H200" i="2"/>
  <c r="H198" i="2"/>
  <c r="H196" i="2"/>
  <c r="H194" i="2"/>
  <c r="H192" i="2"/>
  <c r="H190" i="2"/>
  <c r="H188" i="2"/>
  <c r="H186" i="2"/>
  <c r="H184" i="2"/>
  <c r="H182" i="2"/>
  <c r="H180" i="2"/>
  <c r="H178" i="2"/>
  <c r="H176" i="2"/>
  <c r="H174" i="2"/>
  <c r="D1" i="2"/>
  <c r="L3" i="2"/>
  <c r="M3" i="2" s="1"/>
  <c r="N3" i="2" s="1"/>
  <c r="D5" i="4" l="1"/>
  <c r="K29" i="4"/>
  <c r="J29" i="4" s="1"/>
  <c r="D6" i="4"/>
  <c r="K30" i="4"/>
  <c r="J30" i="4" s="1"/>
  <c r="D7" i="4"/>
  <c r="G7" i="4" s="1"/>
  <c r="K31" i="4"/>
  <c r="G3" i="2"/>
  <c r="H3" i="2" s="1"/>
  <c r="I3" i="2" s="1"/>
  <c r="K42" i="4" l="1"/>
  <c r="J31" i="4"/>
  <c r="J42" i="4" s="1"/>
</calcChain>
</file>

<file path=xl/comments1.xml><?xml version="1.0" encoding="utf-8"?>
<comments xmlns="http://schemas.openxmlformats.org/spreadsheetml/2006/main">
  <authors>
    <author>Cees de Boer</author>
  </authors>
  <commentList>
    <comment ref="K3" authorId="0">
      <text>
        <r>
          <rPr>
            <b/>
            <sz val="14"/>
            <color indexed="81"/>
            <rFont val="Arial"/>
            <family val="2"/>
          </rPr>
          <t>Het gewicht van de eieren is exclusief eiertray.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3" authorId="0">
      <text>
        <r>
          <rPr>
            <b/>
            <sz val="14"/>
            <color indexed="81"/>
            <rFont val="Arial"/>
            <family val="2"/>
          </rPr>
          <t>Het gewicht van de eieren is exclusief eiertray.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14"/>
            <color indexed="81"/>
            <rFont val="Arial"/>
            <family val="2"/>
          </rPr>
          <t>Het gewicht van de eieren is exclusief eiertray.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3" authorId="0">
      <text>
        <r>
          <rPr>
            <b/>
            <sz val="14"/>
            <color indexed="81"/>
            <rFont val="Arial"/>
            <family val="2"/>
          </rPr>
          <t>Het gewicht van de eieren is exclusief eiertray.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3" authorId="0">
      <text>
        <r>
          <rPr>
            <b/>
            <sz val="14"/>
            <color indexed="81"/>
            <rFont val="Arial"/>
            <family val="2"/>
          </rPr>
          <t>Het gewicht van de eieren is exclusief eiertray.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E3" authorId="0">
      <text>
        <r>
          <rPr>
            <b/>
            <sz val="14"/>
            <color indexed="81"/>
            <rFont val="Arial"/>
            <family val="2"/>
          </rPr>
          <t>Het gewicht van de eieren is exclusief eiertray.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I3" authorId="0">
      <text>
        <r>
          <rPr>
            <b/>
            <sz val="14"/>
            <color indexed="81"/>
            <rFont val="Arial"/>
            <family val="2"/>
          </rPr>
          <t>Het gewicht van de eieren is exclusief eiertray.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M3" authorId="0">
      <text>
        <r>
          <rPr>
            <b/>
            <sz val="14"/>
            <color indexed="81"/>
            <rFont val="Arial"/>
            <family val="2"/>
          </rPr>
          <t>Het gewicht van de eieren is exclusief eiertray.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Q3" authorId="0">
      <text>
        <r>
          <rPr>
            <b/>
            <sz val="14"/>
            <color indexed="81"/>
            <rFont val="Arial"/>
            <family val="2"/>
          </rPr>
          <t>Het gewicht van de eieren is exclusief eiertray.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U3" authorId="0">
      <text>
        <r>
          <rPr>
            <b/>
            <sz val="14"/>
            <color indexed="81"/>
            <rFont val="Arial"/>
            <family val="2"/>
          </rPr>
          <t>Het gewicht van de eieren is exclusief eiertray.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3" authorId="0">
      <text>
        <r>
          <rPr>
            <b/>
            <sz val="14"/>
            <color indexed="81"/>
            <rFont val="Arial"/>
            <family val="2"/>
          </rPr>
          <t>Het gewicht van de eieren is exclusief eiertray.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C3" authorId="0">
      <text>
        <r>
          <rPr>
            <b/>
            <sz val="14"/>
            <color indexed="81"/>
            <rFont val="Arial"/>
            <family val="2"/>
          </rPr>
          <t>Het gewicht van de eieren is exclusief eiertray.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G3" authorId="0">
      <text>
        <r>
          <rPr>
            <b/>
            <sz val="14"/>
            <color indexed="81"/>
            <rFont val="Arial"/>
            <family val="2"/>
          </rPr>
          <t>Het gewicht van de eieren is exclusief eiertray.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K3" authorId="0">
      <text>
        <r>
          <rPr>
            <b/>
            <sz val="14"/>
            <color indexed="81"/>
            <rFont val="Arial"/>
            <family val="2"/>
          </rPr>
          <t>Het gewicht van de eieren is exclusief eiertray.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O3" authorId="0">
      <text>
        <r>
          <rPr>
            <b/>
            <sz val="14"/>
            <color indexed="81"/>
            <rFont val="Arial"/>
            <family val="2"/>
          </rPr>
          <t>Het gewicht van de eieren is exclusief eiertray.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<sst xmlns="http://schemas.openxmlformats.org/spreadsheetml/2006/main" count="389" uniqueCount="138">
  <si>
    <t>machine</t>
  </si>
  <si>
    <t>uitkomst</t>
  </si>
  <si>
    <t>overleggen</t>
  </si>
  <si>
    <t>inleg</t>
  </si>
  <si>
    <t>blauw</t>
  </si>
  <si>
    <t>zwart</t>
  </si>
  <si>
    <t>hen</t>
  </si>
  <si>
    <t>haan</t>
  </si>
  <si>
    <t>bij elkaar gezet maandag 12 maart 2012</t>
  </si>
  <si>
    <t>patrijs</t>
  </si>
  <si>
    <t>gewicht</t>
  </si>
  <si>
    <t>gram</t>
  </si>
  <si>
    <t>ring nr</t>
  </si>
  <si>
    <t>ongeringd</t>
  </si>
  <si>
    <t>zwartbont</t>
  </si>
  <si>
    <t>blauw patrijs</t>
  </si>
  <si>
    <t>10-17761-H-18</t>
  </si>
  <si>
    <t>10-18817-H-15</t>
  </si>
  <si>
    <t>gem
vd
hennen</t>
  </si>
  <si>
    <t>wit patrijs</t>
  </si>
  <si>
    <t>koekoek</t>
  </si>
  <si>
    <t>zilver patrijs</t>
  </si>
  <si>
    <t>08-26618-H-13</t>
  </si>
  <si>
    <t>07-26157-H-13</t>
  </si>
  <si>
    <t>08-26623-H-13</t>
  </si>
  <si>
    <t>zilver pel</t>
  </si>
  <si>
    <t>11-15934-H-18</t>
  </si>
  <si>
    <t>geelwit pel</t>
  </si>
  <si>
    <t>10-18820-H-15</t>
  </si>
  <si>
    <t>patrijs (roetrug)</t>
  </si>
  <si>
    <t>goud pel</t>
  </si>
  <si>
    <t>vuilwit</t>
  </si>
  <si>
    <t>lade
in machine</t>
  </si>
  <si>
    <t>zwart goudhals</t>
  </si>
  <si>
    <t>blauwe ring</t>
  </si>
  <si>
    <t>09-10237-H-15</t>
  </si>
  <si>
    <t>10-11983-H-13</t>
  </si>
  <si>
    <t>10-11995-H-13</t>
  </si>
  <si>
    <t>11-10748-H-15</t>
  </si>
  <si>
    <t>11-10739-h-15</t>
  </si>
  <si>
    <t>11-10731-H-15</t>
  </si>
  <si>
    <t>11-10727-H-15</t>
  </si>
  <si>
    <t>11-22521-H-15</t>
  </si>
  <si>
    <t>11-11535-H-18</t>
  </si>
  <si>
    <t>11-7570-H-18</t>
  </si>
  <si>
    <t>08-12218-H13</t>
  </si>
  <si>
    <t>07-4210-H-14</t>
  </si>
  <si>
    <t>08-7494-H-15</t>
  </si>
  <si>
    <t>11-10714-H-15</t>
  </si>
  <si>
    <t>11-10726-H-15</t>
  </si>
  <si>
    <t>10-24030-H-15</t>
  </si>
  <si>
    <t>10-4117-H-13</t>
  </si>
  <si>
    <t>11-10713-H-15</t>
  </si>
  <si>
    <t>11-10740-H-15</t>
  </si>
  <si>
    <t>11-10746-H-15</t>
  </si>
  <si>
    <t>11-10722-H-15</t>
  </si>
  <si>
    <t>10-24037-H-15</t>
  </si>
  <si>
    <t>11-10734-H-15</t>
  </si>
  <si>
    <t>11-10741-H-15</t>
  </si>
  <si>
    <t>11-22523-H-15</t>
  </si>
  <si>
    <t>kuikenmerk</t>
  </si>
  <si>
    <t>foktoom</t>
  </si>
  <si>
    <t>gewicht 
4 weken oud</t>
  </si>
  <si>
    <t>gewicht
8 weken oud</t>
  </si>
  <si>
    <t>gewicht
12 weken oud</t>
  </si>
  <si>
    <t>11-15940-H-18</t>
  </si>
  <si>
    <t>gewicht
16 weken oud</t>
  </si>
  <si>
    <t>gewicht
in gram</t>
  </si>
  <si>
    <t>groen als weging is
binnen week is</t>
  </si>
  <si>
    <t xml:space="preserve">gemiddeld:  </t>
  </si>
  <si>
    <t xml:space="preserve">op 4 weken oud:  </t>
  </si>
  <si>
    <t>kuiken
kleur</t>
  </si>
  <si>
    <t>eieren</t>
  </si>
  <si>
    <t>gemiddeld</t>
  </si>
  <si>
    <t>inleg 
stuks</t>
  </si>
  <si>
    <t>11-10719-H-15</t>
  </si>
  <si>
    <t>11-7566-H-18</t>
  </si>
  <si>
    <t>11-7564-H-18</t>
  </si>
  <si>
    <t>07-4675-H-14</t>
  </si>
  <si>
    <t>oranje ring</t>
  </si>
  <si>
    <t>05-13-21706-H-14</t>
  </si>
  <si>
    <t>07-4679-H-14</t>
  </si>
  <si>
    <t>inlegdatum</t>
  </si>
  <si>
    <t>aantal
kuikens</t>
  </si>
  <si>
    <t>hok 1</t>
  </si>
  <si>
    <t>onbevrucht</t>
  </si>
  <si>
    <t>kuikens</t>
  </si>
  <si>
    <t>liggen
blijvers</t>
  </si>
  <si>
    <t>%
kuikens</t>
  </si>
  <si>
    <t>%
onbevr</t>
  </si>
  <si>
    <t>hok 2</t>
  </si>
  <si>
    <t>hok 3</t>
  </si>
  <si>
    <t>hok 4</t>
  </si>
  <si>
    <t>onbevr</t>
  </si>
  <si>
    <t>hok 5</t>
  </si>
  <si>
    <t>hok 6</t>
  </si>
  <si>
    <t>hok 7</t>
  </si>
  <si>
    <t>hok 8</t>
  </si>
  <si>
    <t>hok 9</t>
  </si>
  <si>
    <t>hok 10</t>
  </si>
  <si>
    <t>hok 11</t>
  </si>
  <si>
    <t>hok 12</t>
  </si>
  <si>
    <t>hok 13</t>
  </si>
  <si>
    <t>hok 14</t>
  </si>
  <si>
    <t>hok 15</t>
  </si>
  <si>
    <t xml:space="preserve">op 8 weken oud:  </t>
  </si>
  <si>
    <t xml:space="preserve">op 12 weken oud:  </t>
  </si>
  <si>
    <t xml:space="preserve">op 16 weken oud:  </t>
  </si>
  <si>
    <t>2e tabblad, (inleg eieren)</t>
  </si>
  <si>
    <t>* inlegdatum dit is de datum dat de eieren in de machine worden ingelegd</t>
  </si>
  <si>
    <t>** gewicht, is gewicht netto, dus zonder eieren tray's etc.</t>
  </si>
  <si>
    <t>*** het gemiddeld eigewicht van de foktoom wordt berekend.</t>
  </si>
  <si>
    <t>**** in het tabel er onder wordt dag 18 vermeld, dit is bij mij de dag dat de eieren worden overgeled in de uitkomst la en ik bepaal wat bevrucht is etc.</t>
  </si>
  <si>
    <t>***** de rose gekleurde vakjes kunnen worden ingevuld, de grijze vult Excel zelf in.</t>
  </si>
  <si>
    <t>3e tabblad, (broedresultaten)</t>
  </si>
  <si>
    <t>4e tabblad, (kuikenmerkjes)</t>
  </si>
  <si>
    <t>** Excel berekend dan het % kuikens etc.</t>
  </si>
  <si>
    <t>* In de rose vakjes wordt de uitkomstdag, kuikenmerk, foktoom en kuikenkleur vermeld.</t>
  </si>
  <si>
    <t>** Excel geeft aan wanneer de kuikens 4, 8, 12 etc. weken zijn. Er verschijnt een groen vakje als de kuikens binnen nu (vandaag) en 7 dagen aanbod zijn om gewogen te worden.</t>
  </si>
  <si>
    <t xml:space="preserve">     het gewicht van de kuikens kan dan worden vermeld.</t>
  </si>
  <si>
    <t>1e tabblad, (foktomen)</t>
  </si>
  <si>
    <t>* hier staat alle dieren waarvan ik op dit moment eieren verzamel, later in het seizoen komen andere dieren aan bod.</t>
  </si>
  <si>
    <t>* in de rose vakjes kan het aantal kuikens worden vermeld en aantal onbevrucht.</t>
  </si>
  <si>
    <t xml:space="preserve">B </t>
  </si>
  <si>
    <t>B</t>
  </si>
  <si>
    <t>Kr</t>
  </si>
  <si>
    <t xml:space="preserve">st </t>
  </si>
  <si>
    <t>St</t>
  </si>
  <si>
    <t>st</t>
  </si>
  <si>
    <t xml:space="preserve">St </t>
  </si>
  <si>
    <t>thuis</t>
  </si>
  <si>
    <t>2 +3</t>
  </si>
  <si>
    <t>leg
%</t>
  </si>
  <si>
    <t>gemiddeld
gewicht</t>
  </si>
  <si>
    <t>inleg
+
legpercentage</t>
  </si>
  <si>
    <t>weeknr</t>
  </si>
  <si>
    <t xml:space="preserve">gem
ei
</t>
  </si>
  <si>
    <t xml:space="preserve">Klik op het plaatje om mij een vraag, opmerking of wens over dit bestandje te mailen ==&gt;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</si>
</sst>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3]d/mmm/yy;@"/>
    <numFmt numFmtId="165" formatCode="[$-F800]dddd\,\ mmmm\ dd\,\ yyyy"/>
    <numFmt numFmtId="166" formatCode="0.0"/>
  </numFmts>
  <fonts count="12" x14ac:knownFonts="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sz val="14"/>
      <color indexed="81"/>
      <name val="Arial"/>
      <family val="2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16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0" fontId="1" fillId="2" borderId="0" xfId="0" applyFont="1" applyFill="1" applyAlignment="1">
      <alignment horizontal="center"/>
    </xf>
    <xf numFmtId="0" fontId="0" fillId="0" borderId="0" xfId="0" applyAlignment="1"/>
    <xf numFmtId="165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1" fontId="1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right"/>
    </xf>
    <xf numFmtId="1" fontId="1" fillId="4" borderId="16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6" borderId="5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center" wrapText="1"/>
    </xf>
    <xf numFmtId="0" fontId="3" fillId="6" borderId="10" xfId="0" applyFont="1" applyFill="1" applyBorder="1" applyAlignment="1">
      <alignment horizontal="center"/>
    </xf>
    <xf numFmtId="9" fontId="3" fillId="6" borderId="1" xfId="1" applyFont="1" applyFill="1" applyBorder="1" applyAlignment="1">
      <alignment horizontal="center"/>
    </xf>
    <xf numFmtId="9" fontId="3" fillId="6" borderId="6" xfId="1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 wrapText="1"/>
    </xf>
    <xf numFmtId="0" fontId="3" fillId="7" borderId="10" xfId="0" applyFont="1" applyFill="1" applyBorder="1" applyAlignment="1">
      <alignment horizontal="center"/>
    </xf>
    <xf numFmtId="9" fontId="3" fillId="7" borderId="1" xfId="1" applyFont="1" applyFill="1" applyBorder="1" applyAlignment="1">
      <alignment horizontal="center"/>
    </xf>
    <xf numFmtId="9" fontId="3" fillId="7" borderId="6" xfId="1" applyFont="1" applyFill="1" applyBorder="1" applyAlignment="1">
      <alignment horizontal="center"/>
    </xf>
    <xf numFmtId="9" fontId="3" fillId="7" borderId="9" xfId="1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5" fontId="3" fillId="6" borderId="1" xfId="0" applyNumberFormat="1" applyFont="1" applyFill="1" applyBorder="1"/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Alignment="1" applyProtection="1">
      <alignment horizontal="center"/>
      <protection locked="0"/>
    </xf>
    <xf numFmtId="165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 vertical="center"/>
    </xf>
    <xf numFmtId="165" fontId="1" fillId="3" borderId="12" xfId="0" applyNumberFormat="1" applyFont="1" applyFill="1" applyBorder="1" applyAlignment="1" applyProtection="1">
      <alignment horizontal="center"/>
    </xf>
    <xf numFmtId="1" fontId="1" fillId="3" borderId="13" xfId="0" applyNumberFormat="1" applyFont="1" applyFill="1" applyBorder="1" applyAlignment="1" applyProtection="1">
      <alignment horizontal="center"/>
    </xf>
    <xf numFmtId="165" fontId="1" fillId="3" borderId="5" xfId="0" applyNumberFormat="1" applyFont="1" applyFill="1" applyBorder="1" applyAlignment="1" applyProtection="1">
      <alignment horizontal="center"/>
    </xf>
    <xf numFmtId="1" fontId="1" fillId="3" borderId="1" xfId="0" applyNumberFormat="1" applyFont="1" applyFill="1" applyBorder="1" applyAlignment="1" applyProtection="1">
      <alignment horizontal="center"/>
    </xf>
    <xf numFmtId="165" fontId="1" fillId="3" borderId="7" xfId="0" applyNumberFormat="1" applyFont="1" applyFill="1" applyBorder="1" applyAlignment="1" applyProtection="1">
      <alignment horizontal="center"/>
    </xf>
    <xf numFmtId="1" fontId="1" fillId="3" borderId="8" xfId="0" applyNumberFormat="1" applyFont="1" applyFill="1" applyBorder="1" applyAlignment="1" applyProtection="1">
      <alignment horizontal="center"/>
    </xf>
    <xf numFmtId="0" fontId="1" fillId="5" borderId="14" xfId="0" applyFont="1" applyFill="1" applyBorder="1" applyAlignment="1" applyProtection="1">
      <alignment horizontal="center"/>
      <protection locked="0"/>
    </xf>
    <xf numFmtId="0" fontId="1" fillId="5" borderId="6" xfId="0" applyFont="1" applyFill="1" applyBorder="1" applyAlignment="1" applyProtection="1">
      <alignment horizontal="center"/>
      <protection locked="0"/>
    </xf>
    <xf numFmtId="0" fontId="1" fillId="5" borderId="9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right"/>
    </xf>
    <xf numFmtId="165" fontId="1" fillId="0" borderId="0" xfId="0" applyNumberFormat="1" applyFont="1" applyAlignment="1" applyProtection="1">
      <alignment horizontal="center"/>
    </xf>
    <xf numFmtId="1" fontId="1" fillId="0" borderId="0" xfId="0" applyNumberFormat="1" applyFont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65" fontId="1" fillId="5" borderId="11" xfId="0" applyNumberFormat="1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/>
      <protection locked="0"/>
    </xf>
    <xf numFmtId="1" fontId="1" fillId="5" borderId="6" xfId="0" applyNumberFormat="1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center"/>
      <protection locked="0"/>
    </xf>
    <xf numFmtId="1" fontId="1" fillId="5" borderId="9" xfId="0" applyNumberFormat="1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165" fontId="1" fillId="3" borderId="1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165" fontId="1" fillId="3" borderId="15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1" fontId="5" fillId="2" borderId="19" xfId="0" applyNumberFormat="1" applyFont="1" applyFill="1" applyBorder="1" applyAlignment="1">
      <alignment horizontal="center"/>
    </xf>
    <xf numFmtId="1" fontId="5" fillId="5" borderId="6" xfId="0" applyNumberFormat="1" applyFont="1" applyFill="1" applyBorder="1" applyAlignment="1">
      <alignment horizontal="center"/>
    </xf>
    <xf numFmtId="0" fontId="1" fillId="5" borderId="0" xfId="0" applyFont="1" applyFill="1"/>
    <xf numFmtId="0" fontId="1" fillId="5" borderId="21" xfId="0" applyFont="1" applyFill="1" applyBorder="1"/>
    <xf numFmtId="0" fontId="1" fillId="5" borderId="22" xfId="0" applyFont="1" applyFill="1" applyBorder="1"/>
    <xf numFmtId="0" fontId="1" fillId="5" borderId="23" xfId="0" applyFont="1" applyFill="1" applyBorder="1"/>
    <xf numFmtId="0" fontId="1" fillId="5" borderId="24" xfId="0" applyFont="1" applyFill="1" applyBorder="1"/>
    <xf numFmtId="0" fontId="1" fillId="5" borderId="25" xfId="0" applyFont="1" applyFill="1" applyBorder="1"/>
    <xf numFmtId="0" fontId="1" fillId="5" borderId="26" xfId="0" applyFont="1" applyFill="1" applyBorder="1"/>
    <xf numFmtId="0" fontId="5" fillId="5" borderId="24" xfId="0" applyFont="1" applyFill="1" applyBorder="1"/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" borderId="13" xfId="0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>
      <alignment horizontal="center"/>
    </xf>
    <xf numFmtId="1" fontId="5" fillId="5" borderId="14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wrapText="1"/>
    </xf>
    <xf numFmtId="9" fontId="5" fillId="5" borderId="35" xfId="0" applyNumberFormat="1" applyFont="1" applyFill="1" applyBorder="1" applyAlignment="1" applyProtection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8" fillId="0" borderId="0" xfId="0" applyFont="1"/>
    <xf numFmtId="0" fontId="8" fillId="0" borderId="0" xfId="0" applyNumberFormat="1" applyFont="1" applyAlignment="1">
      <alignment horizontal="center" wrapText="1"/>
    </xf>
    <xf numFmtId="0" fontId="8" fillId="0" borderId="0" xfId="0" applyFont="1" applyAlignment="1"/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/>
    <xf numFmtId="0" fontId="8" fillId="2" borderId="0" xfId="0" applyFont="1" applyFill="1"/>
    <xf numFmtId="1" fontId="8" fillId="2" borderId="1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9" fontId="5" fillId="5" borderId="1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5" fillId="2" borderId="19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9" fontId="5" fillId="0" borderId="30" xfId="0" applyNumberFormat="1" applyFont="1" applyBorder="1" applyAlignment="1">
      <alignment horizontal="center"/>
    </xf>
    <xf numFmtId="165" fontId="1" fillId="3" borderId="11" xfId="0" applyNumberFormat="1" applyFont="1" applyFill="1" applyBorder="1" applyAlignment="1" applyProtection="1">
      <alignment horizontal="left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164" fontId="5" fillId="8" borderId="0" xfId="0" applyNumberFormat="1" applyFont="1" applyFill="1" applyAlignment="1">
      <alignment horizontal="center"/>
    </xf>
    <xf numFmtId="0" fontId="5" fillId="8" borderId="0" xfId="0" applyFont="1" applyFill="1" applyAlignment="1">
      <alignment horizontal="center"/>
    </xf>
    <xf numFmtId="1" fontId="1" fillId="8" borderId="1" xfId="0" applyNumberFormat="1" applyFont="1" applyFill="1" applyBorder="1" applyAlignment="1" applyProtection="1">
      <alignment horizontal="center"/>
      <protection locked="0"/>
    </xf>
    <xf numFmtId="0" fontId="0" fillId="8" borderId="1" xfId="0" applyFont="1" applyFill="1" applyBorder="1" applyAlignment="1">
      <alignment horizontal="center"/>
    </xf>
    <xf numFmtId="1" fontId="5" fillId="8" borderId="0" xfId="0" applyNumberFormat="1" applyFont="1" applyFill="1" applyBorder="1" applyAlignment="1">
      <alignment horizontal="center"/>
    </xf>
    <xf numFmtId="164" fontId="5" fillId="8" borderId="0" xfId="0" applyNumberFormat="1" applyFont="1" applyFill="1" applyBorder="1" applyAlignment="1">
      <alignment horizontal="center"/>
    </xf>
    <xf numFmtId="1" fontId="1" fillId="8" borderId="0" xfId="0" applyNumberFormat="1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166" fontId="5" fillId="0" borderId="19" xfId="0" applyNumberFormat="1" applyFont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166" fontId="5" fillId="5" borderId="1" xfId="0" applyNumberFormat="1" applyFont="1" applyFill="1" applyBorder="1" applyAlignment="1">
      <alignment horizontal="center"/>
    </xf>
    <xf numFmtId="9" fontId="5" fillId="5" borderId="10" xfId="0" applyNumberFormat="1" applyFont="1" applyFill="1" applyBorder="1" applyAlignment="1">
      <alignment horizontal="center"/>
    </xf>
    <xf numFmtId="164" fontId="1" fillId="5" borderId="11" xfId="0" applyNumberFormat="1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166" fontId="5" fillId="5" borderId="18" xfId="0" applyNumberFormat="1" applyFont="1" applyFill="1" applyBorder="1" applyAlignment="1">
      <alignment horizontal="center"/>
    </xf>
    <xf numFmtId="9" fontId="5" fillId="5" borderId="34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5" borderId="13" xfId="0" applyFont="1" applyFill="1" applyBorder="1" applyAlignment="1">
      <alignment horizontal="center"/>
    </xf>
    <xf numFmtId="165" fontId="1" fillId="3" borderId="1" xfId="0" applyNumberFormat="1" applyFont="1" applyFill="1" applyBorder="1" applyAlignment="1" applyProtection="1">
      <alignment horizontal="left"/>
      <protection locked="0"/>
    </xf>
    <xf numFmtId="165" fontId="1" fillId="8" borderId="1" xfId="0" applyNumberFormat="1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11" fillId="5" borderId="24" xfId="2" applyFill="1" applyBorder="1"/>
    <xf numFmtId="0" fontId="10" fillId="5" borderId="24" xfId="0" applyFont="1" applyFill="1" applyBorder="1" applyAlignment="1">
      <alignment horizontal="right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8" fillId="3" borderId="6" xfId="0" applyFont="1" applyFill="1" applyBorder="1" applyAlignment="1" applyProtection="1">
      <alignment horizontal="center"/>
      <protection locked="0"/>
    </xf>
    <xf numFmtId="0" fontId="8" fillId="3" borderId="8" xfId="0" applyFont="1" applyFill="1" applyBorder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 wrapText="1"/>
      <protection locked="0"/>
    </xf>
    <xf numFmtId="0" fontId="8" fillId="3" borderId="1" xfId="0" applyFont="1" applyFill="1" applyBorder="1" applyAlignment="1" applyProtection="1">
      <protection locked="0"/>
    </xf>
    <xf numFmtId="1" fontId="8" fillId="5" borderId="8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5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5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1" fontId="1" fillId="2" borderId="0" xfId="0" applyNumberFormat="1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right"/>
    </xf>
    <xf numFmtId="1" fontId="1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</cellXfs>
  <cellStyles count="3">
    <cellStyle name="Hyperlink" xfId="2" builtinId="8"/>
    <cellStyle name="Procent" xfId="1" builtinId="5"/>
    <cellStyle name="Standaard" xfId="0" builtinId="0"/>
  </cellStyles>
  <dxfs count="36">
    <dxf>
      <font>
        <b/>
        <i val="0"/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b/>
        <i val="0"/>
        <color auto="1"/>
      </font>
      <fill>
        <patternFill>
          <bgColor rgb="FFFFC000"/>
        </patternFill>
      </fill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mailto:informatie@ceesdeboer.eu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9839325</xdr:colOff>
      <xdr:row>5</xdr:row>
      <xdr:rowOff>76200</xdr:rowOff>
    </xdr:from>
    <xdr:to>
      <xdr:col>2</xdr:col>
      <xdr:colOff>10814685</xdr:colOff>
      <xdr:row>9</xdr:row>
      <xdr:rowOff>121920</xdr:rowOff>
    </xdr:to>
    <xdr:pic>
      <xdr:nvPicPr>
        <xdr:cNvPr id="5" name="Afbeelding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8525" y="933450"/>
          <a:ext cx="975360" cy="7315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464344</xdr:colOff>
      <xdr:row>18</xdr:row>
      <xdr:rowOff>59531</xdr:rowOff>
    </xdr:from>
    <xdr:to>
      <xdr:col>15</xdr:col>
      <xdr:colOff>638175</xdr:colOff>
      <xdr:row>27</xdr:row>
      <xdr:rowOff>150019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3188" y="5417344"/>
          <a:ext cx="3829050" cy="287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32</xdr:row>
      <xdr:rowOff>114300</xdr:rowOff>
    </xdr:from>
    <xdr:to>
      <xdr:col>1</xdr:col>
      <xdr:colOff>2009775</xdr:colOff>
      <xdr:row>41</xdr:row>
      <xdr:rowOff>4763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6772275"/>
          <a:ext cx="2286000" cy="19573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37</xdr:row>
      <xdr:rowOff>152400</xdr:rowOff>
    </xdr:from>
    <xdr:to>
      <xdr:col>12</xdr:col>
      <xdr:colOff>342900</xdr:colOff>
      <xdr:row>42</xdr:row>
      <xdr:rowOff>104775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7620000"/>
          <a:ext cx="7143750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4"/>
  <sheetViews>
    <sheetView showGridLines="0" showRowColHeaders="0" tabSelected="1" workbookViewId="0">
      <selection activeCell="E11" sqref="E11"/>
    </sheetView>
  </sheetViews>
  <sheetFormatPr defaultRowHeight="12.75" x14ac:dyDescent="0.2"/>
  <cols>
    <col min="1" max="2" width="9.140625" style="94"/>
    <col min="3" max="3" width="165.7109375" style="94" bestFit="1" customWidth="1"/>
    <col min="4" max="16384" width="9.140625" style="94"/>
  </cols>
  <sheetData>
    <row r="1" spans="2:3" ht="13.5" thickBot="1" x14ac:dyDescent="0.25"/>
    <row r="2" spans="2:3" x14ac:dyDescent="0.2">
      <c r="B2" s="95"/>
      <c r="C2" s="96"/>
    </row>
    <row r="3" spans="2:3" ht="15.75" x14ac:dyDescent="0.25">
      <c r="B3" s="97"/>
      <c r="C3" s="101" t="s">
        <v>120</v>
      </c>
    </row>
    <row r="4" spans="2:3" x14ac:dyDescent="0.2">
      <c r="B4" s="97"/>
      <c r="C4" s="98"/>
    </row>
    <row r="5" spans="2:3" x14ac:dyDescent="0.2">
      <c r="B5" s="97"/>
      <c r="C5" s="98" t="s">
        <v>121</v>
      </c>
    </row>
    <row r="6" spans="2:3" x14ac:dyDescent="0.2">
      <c r="B6" s="97"/>
      <c r="C6" s="98"/>
    </row>
    <row r="7" spans="2:3" x14ac:dyDescent="0.2">
      <c r="B7" s="97"/>
      <c r="C7" s="174"/>
    </row>
    <row r="8" spans="2:3" x14ac:dyDescent="0.2">
      <c r="B8" s="97"/>
      <c r="C8" s="98"/>
    </row>
    <row r="9" spans="2:3" ht="15.75" x14ac:dyDescent="0.25">
      <c r="B9" s="97"/>
      <c r="C9" s="175" t="s">
        <v>137</v>
      </c>
    </row>
    <row r="10" spans="2:3" ht="15.75" x14ac:dyDescent="0.25">
      <c r="B10" s="97"/>
      <c r="C10" s="175"/>
    </row>
    <row r="11" spans="2:3" ht="13.5" thickBot="1" x14ac:dyDescent="0.25">
      <c r="B11" s="99"/>
      <c r="C11" s="100"/>
    </row>
    <row r="12" spans="2:3" ht="13.5" thickBot="1" x14ac:dyDescent="0.25"/>
    <row r="13" spans="2:3" x14ac:dyDescent="0.2">
      <c r="B13" s="95"/>
      <c r="C13" s="96"/>
    </row>
    <row r="14" spans="2:3" ht="15.75" x14ac:dyDescent="0.25">
      <c r="B14" s="97"/>
      <c r="C14" s="101" t="s">
        <v>108</v>
      </c>
    </row>
    <row r="15" spans="2:3" x14ac:dyDescent="0.2">
      <c r="B15" s="97"/>
      <c r="C15" s="98"/>
    </row>
    <row r="16" spans="2:3" x14ac:dyDescent="0.2">
      <c r="B16" s="97"/>
      <c r="C16" s="98" t="s">
        <v>109</v>
      </c>
    </row>
    <row r="17" spans="2:3" x14ac:dyDescent="0.2">
      <c r="B17" s="97"/>
      <c r="C17" s="98" t="s">
        <v>110</v>
      </c>
    </row>
    <row r="18" spans="2:3" x14ac:dyDescent="0.2">
      <c r="B18" s="97"/>
      <c r="C18" s="98" t="s">
        <v>111</v>
      </c>
    </row>
    <row r="19" spans="2:3" x14ac:dyDescent="0.2">
      <c r="B19" s="97"/>
      <c r="C19" s="98"/>
    </row>
    <row r="20" spans="2:3" x14ac:dyDescent="0.2">
      <c r="B20" s="97"/>
      <c r="C20" s="98" t="s">
        <v>112</v>
      </c>
    </row>
    <row r="21" spans="2:3" x14ac:dyDescent="0.2">
      <c r="B21" s="97"/>
      <c r="C21" s="98" t="s">
        <v>113</v>
      </c>
    </row>
    <row r="22" spans="2:3" ht="13.5" thickBot="1" x14ac:dyDescent="0.25">
      <c r="B22" s="99"/>
      <c r="C22" s="100"/>
    </row>
    <row r="23" spans="2:3" ht="13.5" thickBot="1" x14ac:dyDescent="0.25"/>
    <row r="24" spans="2:3" x14ac:dyDescent="0.2">
      <c r="B24" s="95"/>
      <c r="C24" s="96"/>
    </row>
    <row r="25" spans="2:3" ht="15.75" x14ac:dyDescent="0.25">
      <c r="B25" s="97"/>
      <c r="C25" s="101" t="s">
        <v>114</v>
      </c>
    </row>
    <row r="26" spans="2:3" x14ac:dyDescent="0.2">
      <c r="B26" s="97"/>
      <c r="C26" s="98"/>
    </row>
    <row r="27" spans="2:3" x14ac:dyDescent="0.2">
      <c r="B27" s="97"/>
      <c r="C27" s="98" t="s">
        <v>122</v>
      </c>
    </row>
    <row r="28" spans="2:3" x14ac:dyDescent="0.2">
      <c r="B28" s="97"/>
      <c r="C28" s="98" t="s">
        <v>116</v>
      </c>
    </row>
    <row r="29" spans="2:3" x14ac:dyDescent="0.2">
      <c r="B29" s="97"/>
      <c r="C29" s="98"/>
    </row>
    <row r="30" spans="2:3" x14ac:dyDescent="0.2">
      <c r="B30" s="97"/>
      <c r="C30" s="98"/>
    </row>
    <row r="31" spans="2:3" x14ac:dyDescent="0.2">
      <c r="B31" s="97"/>
      <c r="C31" s="98"/>
    </row>
    <row r="32" spans="2:3" x14ac:dyDescent="0.2">
      <c r="B32" s="97"/>
      <c r="C32" s="98"/>
    </row>
    <row r="33" spans="2:3" ht="13.5" thickBot="1" x14ac:dyDescent="0.25">
      <c r="B33" s="99"/>
      <c r="C33" s="100"/>
    </row>
    <row r="34" spans="2:3" ht="13.5" thickBot="1" x14ac:dyDescent="0.25"/>
    <row r="35" spans="2:3" x14ac:dyDescent="0.2">
      <c r="B35" s="95"/>
      <c r="C35" s="96"/>
    </row>
    <row r="36" spans="2:3" ht="15.75" x14ac:dyDescent="0.25">
      <c r="B36" s="97"/>
      <c r="C36" s="101" t="s">
        <v>115</v>
      </c>
    </row>
    <row r="37" spans="2:3" x14ac:dyDescent="0.2">
      <c r="B37" s="97"/>
      <c r="C37" s="98"/>
    </row>
    <row r="38" spans="2:3" x14ac:dyDescent="0.2">
      <c r="B38" s="97"/>
      <c r="C38" s="98" t="s">
        <v>117</v>
      </c>
    </row>
    <row r="39" spans="2:3" x14ac:dyDescent="0.2">
      <c r="B39" s="97"/>
      <c r="C39" s="98" t="s">
        <v>118</v>
      </c>
    </row>
    <row r="40" spans="2:3" x14ac:dyDescent="0.2">
      <c r="B40" s="97"/>
      <c r="C40" s="98" t="s">
        <v>119</v>
      </c>
    </row>
    <row r="41" spans="2:3" x14ac:dyDescent="0.2">
      <c r="B41" s="97"/>
      <c r="C41" s="98"/>
    </row>
    <row r="42" spans="2:3" x14ac:dyDescent="0.2">
      <c r="B42" s="97"/>
      <c r="C42" s="98"/>
    </row>
    <row r="43" spans="2:3" x14ac:dyDescent="0.2">
      <c r="B43" s="97"/>
      <c r="C43" s="98"/>
    </row>
    <row r="44" spans="2:3" ht="13.5" thickBot="1" x14ac:dyDescent="0.25">
      <c r="B44" s="99"/>
      <c r="C44" s="100"/>
    </row>
  </sheetData>
  <sheetProtection password="E96A"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AE29"/>
  <sheetViews>
    <sheetView showGridLines="0" showRowColHeaders="0" zoomScale="80" zoomScaleNormal="80" workbookViewId="0">
      <selection activeCell="J10" sqref="J10"/>
    </sheetView>
  </sheetViews>
  <sheetFormatPr defaultRowHeight="15.75" x14ac:dyDescent="0.25"/>
  <cols>
    <col min="1" max="1" width="9.42578125" style="15" customWidth="1"/>
    <col min="2" max="2" width="23.42578125" style="123" bestFit="1" customWidth="1"/>
    <col min="3" max="3" width="12.42578125" style="123" bestFit="1" customWidth="1"/>
    <col min="4" max="4" width="3.42578125" style="123" bestFit="1" customWidth="1"/>
    <col min="5" max="5" width="22.42578125" style="123" bestFit="1" customWidth="1"/>
    <col min="6" max="7" width="9.28515625" style="123" bestFit="1" customWidth="1"/>
    <col min="8" max="8" width="10.85546875" style="123" hidden="1" customWidth="1"/>
    <col min="9" max="9" width="9.140625" style="123" hidden="1" customWidth="1"/>
    <col min="10" max="10" width="20.7109375" style="123" bestFit="1" customWidth="1"/>
    <col min="11" max="11" width="3.42578125" style="123" bestFit="1" customWidth="1"/>
    <col min="12" max="12" width="16.7109375" style="123" bestFit="1" customWidth="1"/>
    <col min="13" max="13" width="6.42578125" style="123" bestFit="1" customWidth="1"/>
    <col min="14" max="14" width="7.42578125" style="123" customWidth="1"/>
    <col min="15" max="15" width="7.42578125" style="123" hidden="1" customWidth="1"/>
    <col min="16" max="16" width="20.28515625" style="123" bestFit="1" customWidth="1"/>
    <col min="17" max="17" width="3.5703125" style="123" bestFit="1" customWidth="1"/>
    <col min="18" max="18" width="16.7109375" style="125" bestFit="1" customWidth="1"/>
    <col min="19" max="19" width="6.42578125" style="123" bestFit="1" customWidth="1"/>
    <col min="20" max="20" width="9.140625" style="123"/>
    <col min="21" max="21" width="0" style="123" hidden="1" customWidth="1"/>
    <col min="22" max="22" width="14.85546875" style="123" bestFit="1" customWidth="1"/>
    <col min="23" max="23" width="3" style="123" bestFit="1" customWidth="1"/>
    <col min="24" max="24" width="20.140625" style="123" bestFit="1" customWidth="1"/>
    <col min="25" max="25" width="6.42578125" style="123" bestFit="1" customWidth="1"/>
    <col min="26" max="26" width="9.140625" style="123"/>
    <col min="27" max="27" width="9.28515625" style="123" hidden="1" customWidth="1"/>
    <col min="28" max="28" width="10.5703125" style="123" bestFit="1" customWidth="1"/>
    <col min="29" max="29" width="2.85546875" style="123" bestFit="1" customWidth="1"/>
    <col min="30" max="30" width="15.42578125" style="123" bestFit="1" customWidth="1"/>
    <col min="31" max="31" width="6.42578125" style="123" bestFit="1" customWidth="1"/>
    <col min="32" max="16384" width="9.140625" style="123"/>
  </cols>
  <sheetData>
    <row r="1" spans="1:31" x14ac:dyDescent="0.25">
      <c r="B1" s="123" t="s">
        <v>8</v>
      </c>
      <c r="G1" s="189" t="s">
        <v>18</v>
      </c>
      <c r="H1" s="124"/>
      <c r="I1" s="124"/>
    </row>
    <row r="2" spans="1:31" x14ac:dyDescent="0.25">
      <c r="G2" s="190"/>
      <c r="H2" s="126"/>
      <c r="I2" s="126"/>
      <c r="J2" s="188" t="s">
        <v>6</v>
      </c>
      <c r="K2" s="188"/>
      <c r="L2" s="188"/>
      <c r="M2" s="188"/>
      <c r="P2" s="188" t="s">
        <v>6</v>
      </c>
      <c r="Q2" s="188"/>
      <c r="R2" s="188"/>
      <c r="S2" s="188"/>
      <c r="V2" s="188" t="s">
        <v>6</v>
      </c>
      <c r="W2" s="188"/>
      <c r="X2" s="188"/>
      <c r="Y2" s="188"/>
      <c r="AB2" s="188" t="s">
        <v>6</v>
      </c>
      <c r="AC2" s="188"/>
      <c r="AD2" s="188"/>
      <c r="AE2" s="188"/>
    </row>
    <row r="3" spans="1:31" ht="24.95" customHeight="1" thickBot="1" x14ac:dyDescent="0.3">
      <c r="B3" s="127" t="s">
        <v>7</v>
      </c>
      <c r="C3" s="127" t="s">
        <v>10</v>
      </c>
      <c r="D3" s="127" t="s">
        <v>128</v>
      </c>
      <c r="E3" s="127" t="s">
        <v>12</v>
      </c>
      <c r="G3" s="190"/>
      <c r="H3" s="126"/>
      <c r="I3" s="126"/>
      <c r="J3" s="128"/>
      <c r="K3" s="128" t="s">
        <v>126</v>
      </c>
      <c r="L3" s="128" t="s">
        <v>12</v>
      </c>
      <c r="M3" s="128" t="s">
        <v>11</v>
      </c>
      <c r="P3" s="128"/>
      <c r="Q3" s="128" t="s">
        <v>126</v>
      </c>
      <c r="R3" s="129" t="s">
        <v>12</v>
      </c>
      <c r="S3" s="128" t="s">
        <v>11</v>
      </c>
      <c r="V3" s="128"/>
      <c r="W3" s="128" t="s">
        <v>128</v>
      </c>
      <c r="X3" s="128" t="s">
        <v>12</v>
      </c>
      <c r="Y3" s="128" t="s">
        <v>11</v>
      </c>
      <c r="AB3" s="128"/>
      <c r="AC3" s="128" t="s">
        <v>128</v>
      </c>
      <c r="AD3" s="128" t="s">
        <v>12</v>
      </c>
      <c r="AE3" s="128" t="s">
        <v>11</v>
      </c>
    </row>
    <row r="4" spans="1:31" s="130" customFormat="1" ht="24.95" customHeight="1" x14ac:dyDescent="0.25">
      <c r="A4" s="171">
        <v>1</v>
      </c>
      <c r="B4" s="176" t="s">
        <v>9</v>
      </c>
      <c r="C4" s="176">
        <v>1880</v>
      </c>
      <c r="D4" s="176" t="s">
        <v>128</v>
      </c>
      <c r="E4" s="177" t="s">
        <v>35</v>
      </c>
      <c r="G4" s="170">
        <f>IF(ISERROR(IF(M4="","",AVERAGE(M4,S4,Y4))),"",IF(M4="","",AVERAGE(M4,S4,Y4)))</f>
        <v>1235</v>
      </c>
      <c r="H4" s="131">
        <f t="shared" ref="H4:H18" si="0">IF(ISERROR(IF(M4="","",I4+O4+U4+AA4)),"",IF(M4="","",I4+O4+U4+AA4))</f>
        <v>2</v>
      </c>
      <c r="I4" s="131">
        <f>IF(M4="",0,1)</f>
        <v>1</v>
      </c>
      <c r="J4" s="178" t="s">
        <v>9</v>
      </c>
      <c r="K4" s="178" t="s">
        <v>123</v>
      </c>
      <c r="L4" s="178" t="s">
        <v>40</v>
      </c>
      <c r="M4" s="178">
        <v>1290</v>
      </c>
      <c r="O4" s="131">
        <f>IF(S4="",0,1)</f>
        <v>1</v>
      </c>
      <c r="P4" s="178" t="s">
        <v>9</v>
      </c>
      <c r="Q4" s="178" t="s">
        <v>124</v>
      </c>
      <c r="R4" s="183" t="s">
        <v>39</v>
      </c>
      <c r="S4" s="178">
        <v>1180</v>
      </c>
      <c r="U4" s="131">
        <f>IF(Y4="",0,1)</f>
        <v>0</v>
      </c>
      <c r="V4" s="178"/>
      <c r="W4" s="178"/>
      <c r="X4" s="178"/>
      <c r="Y4" s="178"/>
      <c r="AA4" s="131">
        <f>IF(AE4="",0,1)</f>
        <v>0</v>
      </c>
      <c r="AB4" s="178"/>
      <c r="AC4" s="178"/>
      <c r="AD4" s="178"/>
      <c r="AE4" s="178"/>
    </row>
    <row r="5" spans="1:31" s="130" customFormat="1" ht="24.95" customHeight="1" x14ac:dyDescent="0.25">
      <c r="A5" s="172">
        <v>2</v>
      </c>
      <c r="B5" s="178" t="s">
        <v>9</v>
      </c>
      <c r="C5" s="178"/>
      <c r="D5" s="178" t="s">
        <v>128</v>
      </c>
      <c r="E5" s="179" t="s">
        <v>35</v>
      </c>
      <c r="G5" s="170">
        <f t="shared" ref="G5:G18" si="1">IF(ISERROR(IF(M5="","",AVERAGE(M5,S5,Y5))),"",IF(M5="","",AVERAGE(M5,S5,Y5)))</f>
        <v>1461</v>
      </c>
      <c r="H5" s="131">
        <f t="shared" si="0"/>
        <v>2</v>
      </c>
      <c r="I5" s="131">
        <f t="shared" ref="I5:I18" si="2">IF(M5="",0,1)</f>
        <v>1</v>
      </c>
      <c r="J5" s="178" t="s">
        <v>9</v>
      </c>
      <c r="K5" s="178" t="s">
        <v>125</v>
      </c>
      <c r="L5" s="178" t="s">
        <v>41</v>
      </c>
      <c r="M5" s="178">
        <v>1600</v>
      </c>
      <c r="O5" s="131">
        <f t="shared" ref="O5:O18" si="3">IF(S5="",0,1)</f>
        <v>1</v>
      </c>
      <c r="P5" s="178" t="s">
        <v>9</v>
      </c>
      <c r="Q5" s="178" t="s">
        <v>125</v>
      </c>
      <c r="R5" s="183" t="s">
        <v>38</v>
      </c>
      <c r="S5" s="178">
        <v>1322</v>
      </c>
      <c r="U5" s="131">
        <f t="shared" ref="U5:U18" si="4">IF(Y5="",0,1)</f>
        <v>0</v>
      </c>
      <c r="V5" s="178"/>
      <c r="W5" s="178"/>
      <c r="X5" s="178"/>
      <c r="Y5" s="178"/>
      <c r="AA5" s="131">
        <f t="shared" ref="AA5:AA18" si="5">IF(AE5="",0,1)</f>
        <v>0</v>
      </c>
      <c r="AB5" s="178"/>
      <c r="AC5" s="178"/>
      <c r="AD5" s="178"/>
      <c r="AE5" s="178"/>
    </row>
    <row r="6" spans="1:31" s="130" customFormat="1" ht="24.95" customHeight="1" x14ac:dyDescent="0.25">
      <c r="A6" s="172">
        <v>3</v>
      </c>
      <c r="B6" s="178" t="s">
        <v>15</v>
      </c>
      <c r="C6" s="178">
        <v>1890</v>
      </c>
      <c r="D6" s="178" t="s">
        <v>123</v>
      </c>
      <c r="E6" s="179" t="s">
        <v>16</v>
      </c>
      <c r="G6" s="170">
        <f t="shared" si="1"/>
        <v>1367.5</v>
      </c>
      <c r="H6" s="131">
        <f t="shared" si="0"/>
        <v>2</v>
      </c>
      <c r="I6" s="131">
        <f t="shared" si="2"/>
        <v>1</v>
      </c>
      <c r="J6" s="178" t="s">
        <v>9</v>
      </c>
      <c r="K6" s="178" t="s">
        <v>127</v>
      </c>
      <c r="L6" s="178" t="s">
        <v>36</v>
      </c>
      <c r="M6" s="178">
        <v>1360</v>
      </c>
      <c r="O6" s="131">
        <f t="shared" si="3"/>
        <v>1</v>
      </c>
      <c r="P6" s="178" t="s">
        <v>9</v>
      </c>
      <c r="Q6" s="178" t="s">
        <v>129</v>
      </c>
      <c r="R6" s="183" t="s">
        <v>37</v>
      </c>
      <c r="S6" s="178">
        <v>1375</v>
      </c>
      <c r="U6" s="131">
        <f t="shared" si="4"/>
        <v>0</v>
      </c>
      <c r="V6" s="178"/>
      <c r="W6" s="178"/>
      <c r="X6" s="178"/>
      <c r="Y6" s="178"/>
      <c r="AA6" s="131">
        <f t="shared" si="5"/>
        <v>0</v>
      </c>
      <c r="AB6" s="178"/>
      <c r="AC6" s="178"/>
      <c r="AD6" s="178"/>
      <c r="AE6" s="178"/>
    </row>
    <row r="7" spans="1:31" s="130" customFormat="1" ht="24.95" customHeight="1" x14ac:dyDescent="0.25">
      <c r="A7" s="172">
        <v>4</v>
      </c>
      <c r="B7" s="178" t="s">
        <v>9</v>
      </c>
      <c r="C7" s="178">
        <v>1700</v>
      </c>
      <c r="D7" s="178" t="s">
        <v>123</v>
      </c>
      <c r="E7" s="179" t="s">
        <v>44</v>
      </c>
      <c r="G7" s="170">
        <f t="shared" si="1"/>
        <v>1542.5</v>
      </c>
      <c r="H7" s="131">
        <f t="shared" si="0"/>
        <v>2</v>
      </c>
      <c r="I7" s="131">
        <f t="shared" si="2"/>
        <v>1</v>
      </c>
      <c r="J7" s="178" t="s">
        <v>19</v>
      </c>
      <c r="K7" s="178" t="s">
        <v>128</v>
      </c>
      <c r="L7" s="178" t="s">
        <v>45</v>
      </c>
      <c r="M7" s="178">
        <v>1570</v>
      </c>
      <c r="O7" s="131">
        <f t="shared" si="3"/>
        <v>1</v>
      </c>
      <c r="P7" s="178" t="s">
        <v>19</v>
      </c>
      <c r="Q7" s="178" t="s">
        <v>129</v>
      </c>
      <c r="R7" s="183" t="s">
        <v>46</v>
      </c>
      <c r="S7" s="178">
        <v>1515</v>
      </c>
      <c r="U7" s="131">
        <f t="shared" si="4"/>
        <v>0</v>
      </c>
      <c r="V7" s="178"/>
      <c r="W7" s="178"/>
      <c r="X7" s="178"/>
      <c r="Y7" s="178"/>
      <c r="AA7" s="131">
        <f t="shared" si="5"/>
        <v>0</v>
      </c>
      <c r="AB7" s="178"/>
      <c r="AC7" s="178"/>
      <c r="AD7" s="178"/>
      <c r="AE7" s="178"/>
    </row>
    <row r="8" spans="1:31" s="130" customFormat="1" ht="24.95" customHeight="1" x14ac:dyDescent="0.25">
      <c r="A8" s="172">
        <v>5</v>
      </c>
      <c r="B8" s="178" t="s">
        <v>20</v>
      </c>
      <c r="C8" s="178">
        <v>2110</v>
      </c>
      <c r="D8" s="178" t="s">
        <v>123</v>
      </c>
      <c r="E8" s="179" t="s">
        <v>43</v>
      </c>
      <c r="G8" s="170">
        <f t="shared" si="1"/>
        <v>1635</v>
      </c>
      <c r="H8" s="131">
        <f t="shared" si="0"/>
        <v>3</v>
      </c>
      <c r="I8" s="131">
        <f t="shared" si="2"/>
        <v>1</v>
      </c>
      <c r="J8" s="178" t="s">
        <v>20</v>
      </c>
      <c r="K8" s="178" t="s">
        <v>123</v>
      </c>
      <c r="L8" s="178" t="s">
        <v>79</v>
      </c>
      <c r="M8" s="178">
        <v>1790</v>
      </c>
      <c r="O8" s="131">
        <f t="shared" si="3"/>
        <v>1</v>
      </c>
      <c r="P8" s="178" t="s">
        <v>20</v>
      </c>
      <c r="Q8" s="178" t="s">
        <v>124</v>
      </c>
      <c r="R8" s="183" t="s">
        <v>78</v>
      </c>
      <c r="S8" s="178">
        <v>1480</v>
      </c>
      <c r="U8" s="131">
        <f t="shared" si="4"/>
        <v>0</v>
      </c>
      <c r="V8" s="178" t="s">
        <v>20</v>
      </c>
      <c r="W8" s="178" t="s">
        <v>128</v>
      </c>
      <c r="X8" s="178" t="s">
        <v>80</v>
      </c>
      <c r="Y8" s="178"/>
      <c r="AA8" s="131">
        <f t="shared" si="5"/>
        <v>1</v>
      </c>
      <c r="AB8" s="178" t="s">
        <v>20</v>
      </c>
      <c r="AC8" s="178" t="s">
        <v>128</v>
      </c>
      <c r="AD8" s="178" t="s">
        <v>81</v>
      </c>
      <c r="AE8" s="178">
        <v>1675</v>
      </c>
    </row>
    <row r="9" spans="1:31" s="130" customFormat="1" ht="24.95" customHeight="1" x14ac:dyDescent="0.25">
      <c r="A9" s="172">
        <v>6</v>
      </c>
      <c r="B9" s="178" t="s">
        <v>5</v>
      </c>
      <c r="C9" s="178">
        <v>2260</v>
      </c>
      <c r="D9" s="178" t="s">
        <v>123</v>
      </c>
      <c r="E9" s="179" t="s">
        <v>13</v>
      </c>
      <c r="G9" s="170">
        <f t="shared" si="1"/>
        <v>1225.5</v>
      </c>
      <c r="H9" s="131">
        <f t="shared" si="0"/>
        <v>2</v>
      </c>
      <c r="I9" s="131">
        <f t="shared" si="2"/>
        <v>1</v>
      </c>
      <c r="J9" s="178" t="s">
        <v>14</v>
      </c>
      <c r="K9" s="178" t="s">
        <v>128</v>
      </c>
      <c r="L9" s="178" t="s">
        <v>34</v>
      </c>
      <c r="M9" s="178">
        <v>1200</v>
      </c>
      <c r="O9" s="131">
        <f t="shared" si="3"/>
        <v>1</v>
      </c>
      <c r="P9" s="178" t="s">
        <v>31</v>
      </c>
      <c r="Q9" s="178" t="s">
        <v>124</v>
      </c>
      <c r="R9" s="183" t="s">
        <v>42</v>
      </c>
      <c r="S9" s="178">
        <v>1251</v>
      </c>
      <c r="U9" s="131">
        <f t="shared" si="4"/>
        <v>0</v>
      </c>
      <c r="V9" s="178"/>
      <c r="W9" s="178"/>
      <c r="X9" s="178"/>
      <c r="Y9" s="178"/>
      <c r="AA9" s="131">
        <f t="shared" si="5"/>
        <v>0</v>
      </c>
      <c r="AB9" s="178"/>
      <c r="AC9" s="178"/>
      <c r="AD9" s="178"/>
      <c r="AE9" s="178"/>
    </row>
    <row r="10" spans="1:31" s="130" customFormat="1" ht="24.95" customHeight="1" x14ac:dyDescent="0.25">
      <c r="A10" s="172">
        <v>7</v>
      </c>
      <c r="B10" s="178" t="s">
        <v>19</v>
      </c>
      <c r="C10" s="178">
        <v>2260</v>
      </c>
      <c r="D10" s="178" t="s">
        <v>128</v>
      </c>
      <c r="E10" s="179" t="s">
        <v>47</v>
      </c>
      <c r="G10" s="170">
        <f t="shared" si="1"/>
        <v>1350</v>
      </c>
      <c r="H10" s="131">
        <f t="shared" si="0"/>
        <v>2</v>
      </c>
      <c r="I10" s="131">
        <f t="shared" si="2"/>
        <v>1</v>
      </c>
      <c r="J10" s="178" t="s">
        <v>9</v>
      </c>
      <c r="K10" s="178" t="s">
        <v>123</v>
      </c>
      <c r="L10" s="178" t="s">
        <v>55</v>
      </c>
      <c r="M10" s="178">
        <v>1475</v>
      </c>
      <c r="O10" s="131">
        <f t="shared" si="3"/>
        <v>1</v>
      </c>
      <c r="P10" s="178" t="s">
        <v>9</v>
      </c>
      <c r="Q10" s="178" t="s">
        <v>124</v>
      </c>
      <c r="R10" s="183" t="s">
        <v>56</v>
      </c>
      <c r="S10" s="178">
        <v>1225</v>
      </c>
      <c r="U10" s="131">
        <f t="shared" si="4"/>
        <v>0</v>
      </c>
      <c r="V10" s="178"/>
      <c r="W10" s="178"/>
      <c r="X10" s="178"/>
      <c r="Y10" s="178"/>
      <c r="AA10" s="131">
        <f t="shared" si="5"/>
        <v>0</v>
      </c>
      <c r="AB10" s="178"/>
      <c r="AC10" s="178"/>
      <c r="AD10" s="178"/>
      <c r="AE10" s="178"/>
    </row>
    <row r="11" spans="1:31" s="130" customFormat="1" ht="24.95" customHeight="1" x14ac:dyDescent="0.25">
      <c r="A11" s="172">
        <v>8</v>
      </c>
      <c r="B11" s="178" t="s">
        <v>21</v>
      </c>
      <c r="C11" s="178"/>
      <c r="D11" s="178" t="s">
        <v>124</v>
      </c>
      <c r="E11" s="179" t="s">
        <v>44</v>
      </c>
      <c r="G11" s="170">
        <f t="shared" si="1"/>
        <v>1467.5</v>
      </c>
      <c r="H11" s="131">
        <f t="shared" si="0"/>
        <v>2</v>
      </c>
      <c r="I11" s="131">
        <f t="shared" si="2"/>
        <v>1</v>
      </c>
      <c r="J11" s="178" t="s">
        <v>21</v>
      </c>
      <c r="K11" s="178" t="s">
        <v>128</v>
      </c>
      <c r="L11" s="178" t="s">
        <v>23</v>
      </c>
      <c r="M11" s="182">
        <v>1440</v>
      </c>
      <c r="O11" s="131">
        <f t="shared" si="3"/>
        <v>1</v>
      </c>
      <c r="P11" s="178" t="s">
        <v>21</v>
      </c>
      <c r="Q11" s="178" t="s">
        <v>129</v>
      </c>
      <c r="R11" s="183" t="s">
        <v>24</v>
      </c>
      <c r="S11" s="178">
        <v>1495</v>
      </c>
      <c r="U11" s="131">
        <f t="shared" si="4"/>
        <v>0</v>
      </c>
      <c r="V11" s="178"/>
      <c r="W11" s="178"/>
      <c r="X11" s="178"/>
      <c r="Y11" s="178"/>
      <c r="AA11" s="131">
        <f t="shared" si="5"/>
        <v>0</v>
      </c>
      <c r="AB11" s="178"/>
      <c r="AC11" s="178"/>
      <c r="AD11" s="178"/>
      <c r="AE11" s="178"/>
    </row>
    <row r="12" spans="1:31" s="130" customFormat="1" ht="24.95" customHeight="1" x14ac:dyDescent="0.25">
      <c r="A12" s="172">
        <v>9</v>
      </c>
      <c r="B12" s="178" t="s">
        <v>25</v>
      </c>
      <c r="C12" s="178">
        <v>1790</v>
      </c>
      <c r="D12" s="178" t="s">
        <v>124</v>
      </c>
      <c r="E12" s="179" t="s">
        <v>26</v>
      </c>
      <c r="G12" s="170">
        <f t="shared" si="1"/>
        <v>1410</v>
      </c>
      <c r="H12" s="131">
        <f t="shared" si="0"/>
        <v>1</v>
      </c>
      <c r="I12" s="131">
        <f t="shared" si="2"/>
        <v>1</v>
      </c>
      <c r="J12" s="178" t="s">
        <v>25</v>
      </c>
      <c r="K12" s="178" t="s">
        <v>123</v>
      </c>
      <c r="L12" s="178" t="s">
        <v>51</v>
      </c>
      <c r="M12" s="178">
        <v>1410</v>
      </c>
      <c r="O12" s="131">
        <f t="shared" si="3"/>
        <v>0</v>
      </c>
      <c r="P12" s="178"/>
      <c r="Q12" s="178"/>
      <c r="R12" s="183"/>
      <c r="S12" s="178"/>
      <c r="U12" s="131">
        <f t="shared" si="4"/>
        <v>0</v>
      </c>
      <c r="V12" s="178"/>
      <c r="W12" s="178"/>
      <c r="X12" s="178"/>
      <c r="Y12" s="178"/>
      <c r="AA12" s="131">
        <f t="shared" si="5"/>
        <v>0</v>
      </c>
      <c r="AB12" s="178"/>
      <c r="AC12" s="178"/>
      <c r="AD12" s="178"/>
      <c r="AE12" s="178"/>
    </row>
    <row r="13" spans="1:31" s="130" customFormat="1" ht="24.95" customHeight="1" x14ac:dyDescent="0.25">
      <c r="A13" s="172">
        <v>10</v>
      </c>
      <c r="B13" s="178" t="s">
        <v>27</v>
      </c>
      <c r="C13" s="178">
        <v>1865</v>
      </c>
      <c r="D13" s="178" t="s">
        <v>128</v>
      </c>
      <c r="E13" s="179" t="s">
        <v>28</v>
      </c>
      <c r="G13" s="170">
        <f t="shared" si="1"/>
        <v>1388.3333333333333</v>
      </c>
      <c r="H13" s="131">
        <f t="shared" si="0"/>
        <v>3</v>
      </c>
      <c r="I13" s="131">
        <f t="shared" si="2"/>
        <v>1</v>
      </c>
      <c r="J13" s="178" t="s">
        <v>27</v>
      </c>
      <c r="K13" s="178" t="s">
        <v>123</v>
      </c>
      <c r="L13" s="178" t="s">
        <v>52</v>
      </c>
      <c r="M13" s="178">
        <v>1515</v>
      </c>
      <c r="O13" s="131">
        <f t="shared" si="3"/>
        <v>1</v>
      </c>
      <c r="P13" s="178" t="s">
        <v>27</v>
      </c>
      <c r="Q13" s="178" t="s">
        <v>124</v>
      </c>
      <c r="R13" s="183" t="s">
        <v>53</v>
      </c>
      <c r="S13" s="178">
        <v>1275</v>
      </c>
      <c r="U13" s="131">
        <f t="shared" si="4"/>
        <v>1</v>
      </c>
      <c r="V13" s="178" t="s">
        <v>27</v>
      </c>
      <c r="W13" s="178" t="s">
        <v>123</v>
      </c>
      <c r="X13" s="178" t="s">
        <v>54</v>
      </c>
      <c r="Y13" s="178">
        <v>1375</v>
      </c>
      <c r="AA13" s="131">
        <f t="shared" si="5"/>
        <v>0</v>
      </c>
      <c r="AB13" s="178"/>
      <c r="AC13" s="178"/>
      <c r="AD13" s="178"/>
      <c r="AE13" s="178"/>
    </row>
    <row r="14" spans="1:31" s="130" customFormat="1" ht="24.95" customHeight="1" x14ac:dyDescent="0.25">
      <c r="A14" s="172">
        <v>11</v>
      </c>
      <c r="B14" s="178" t="s">
        <v>4</v>
      </c>
      <c r="C14" s="178">
        <v>1950</v>
      </c>
      <c r="D14" s="178" t="s">
        <v>124</v>
      </c>
      <c r="E14" s="179" t="s">
        <v>65</v>
      </c>
      <c r="G14" s="170">
        <f t="shared" si="1"/>
        <v>1390.3333333333333</v>
      </c>
      <c r="H14" s="131">
        <f t="shared" si="0"/>
        <v>3</v>
      </c>
      <c r="I14" s="131">
        <f t="shared" si="2"/>
        <v>1</v>
      </c>
      <c r="J14" s="178" t="s">
        <v>4</v>
      </c>
      <c r="K14" s="178" t="s">
        <v>123</v>
      </c>
      <c r="L14" s="178" t="s">
        <v>57</v>
      </c>
      <c r="M14" s="178">
        <v>1390</v>
      </c>
      <c r="O14" s="131">
        <f t="shared" si="3"/>
        <v>1</v>
      </c>
      <c r="P14" s="178" t="s">
        <v>4</v>
      </c>
      <c r="Q14" s="178" t="s">
        <v>124</v>
      </c>
      <c r="R14" s="183" t="s">
        <v>58</v>
      </c>
      <c r="S14" s="178">
        <v>1501</v>
      </c>
      <c r="U14" s="131">
        <f t="shared" si="4"/>
        <v>1</v>
      </c>
      <c r="V14" s="178" t="s">
        <v>4</v>
      </c>
      <c r="W14" s="178" t="s">
        <v>124</v>
      </c>
      <c r="X14" s="178" t="s">
        <v>59</v>
      </c>
      <c r="Y14" s="178">
        <v>1280</v>
      </c>
      <c r="AA14" s="131">
        <f t="shared" si="5"/>
        <v>0</v>
      </c>
      <c r="AB14" s="178"/>
      <c r="AC14" s="178"/>
      <c r="AD14" s="178"/>
      <c r="AE14" s="178"/>
    </row>
    <row r="15" spans="1:31" s="130" customFormat="1" ht="24.95" customHeight="1" x14ac:dyDescent="0.25">
      <c r="A15" s="172">
        <v>12</v>
      </c>
      <c r="B15" s="178" t="s">
        <v>4</v>
      </c>
      <c r="C15" s="178">
        <v>1900</v>
      </c>
      <c r="D15" s="178" t="s">
        <v>124</v>
      </c>
      <c r="E15" s="179" t="s">
        <v>77</v>
      </c>
      <c r="G15" s="170">
        <f t="shared" si="1"/>
        <v>1197.5</v>
      </c>
      <c r="H15" s="131">
        <f t="shared" si="0"/>
        <v>2</v>
      </c>
      <c r="I15" s="131">
        <f t="shared" si="2"/>
        <v>1</v>
      </c>
      <c r="J15" s="178" t="s">
        <v>14</v>
      </c>
      <c r="K15" s="178" t="s">
        <v>128</v>
      </c>
      <c r="L15" s="178" t="s">
        <v>13</v>
      </c>
      <c r="M15" s="178">
        <v>1225</v>
      </c>
      <c r="O15" s="131">
        <f t="shared" si="3"/>
        <v>1</v>
      </c>
      <c r="P15" s="178" t="s">
        <v>14</v>
      </c>
      <c r="Q15" s="178" t="s">
        <v>129</v>
      </c>
      <c r="R15" s="178" t="s">
        <v>13</v>
      </c>
      <c r="S15" s="178">
        <v>1170</v>
      </c>
      <c r="U15" s="131">
        <f t="shared" si="4"/>
        <v>0</v>
      </c>
      <c r="V15" s="178"/>
      <c r="W15" s="178"/>
      <c r="X15" s="178"/>
      <c r="Y15" s="178"/>
      <c r="AA15" s="131">
        <f t="shared" si="5"/>
        <v>0</v>
      </c>
      <c r="AB15" s="178"/>
      <c r="AC15" s="178"/>
      <c r="AD15" s="178"/>
      <c r="AE15" s="178"/>
    </row>
    <row r="16" spans="1:31" s="130" customFormat="1" ht="24.95" customHeight="1" x14ac:dyDescent="0.25">
      <c r="A16" s="172">
        <v>13</v>
      </c>
      <c r="B16" s="178" t="s">
        <v>19</v>
      </c>
      <c r="C16" s="178"/>
      <c r="D16" s="178" t="s">
        <v>128</v>
      </c>
      <c r="E16" s="179" t="s">
        <v>47</v>
      </c>
      <c r="G16" s="170">
        <f t="shared" si="1"/>
        <v>1460</v>
      </c>
      <c r="H16" s="131">
        <f t="shared" si="0"/>
        <v>2</v>
      </c>
      <c r="I16" s="131">
        <f t="shared" si="2"/>
        <v>1</v>
      </c>
      <c r="J16" s="178" t="s">
        <v>29</v>
      </c>
      <c r="K16" s="178" t="s">
        <v>123</v>
      </c>
      <c r="L16" s="178" t="s">
        <v>75</v>
      </c>
      <c r="M16" s="178">
        <v>1415</v>
      </c>
      <c r="O16" s="131">
        <f t="shared" si="3"/>
        <v>1</v>
      </c>
      <c r="P16" s="178" t="s">
        <v>29</v>
      </c>
      <c r="Q16" s="178" t="s">
        <v>124</v>
      </c>
      <c r="R16" s="183" t="s">
        <v>50</v>
      </c>
      <c r="S16" s="178">
        <v>1505</v>
      </c>
      <c r="U16" s="131">
        <f t="shared" si="4"/>
        <v>0</v>
      </c>
      <c r="V16" s="178"/>
      <c r="W16" s="178"/>
      <c r="X16" s="178"/>
      <c r="Y16" s="178"/>
      <c r="AA16" s="131">
        <f t="shared" si="5"/>
        <v>0</v>
      </c>
      <c r="AB16" s="178"/>
      <c r="AC16" s="178"/>
      <c r="AD16" s="178"/>
      <c r="AE16" s="178"/>
    </row>
    <row r="17" spans="1:31" s="130" customFormat="1" ht="24.95" customHeight="1" x14ac:dyDescent="0.25">
      <c r="A17" s="172">
        <v>14</v>
      </c>
      <c r="B17" s="178" t="s">
        <v>30</v>
      </c>
      <c r="C17" s="178">
        <v>1840</v>
      </c>
      <c r="D17" s="178" t="s">
        <v>128</v>
      </c>
      <c r="E17" s="179" t="s">
        <v>17</v>
      </c>
      <c r="G17" s="170">
        <f t="shared" si="1"/>
        <v>1340</v>
      </c>
      <c r="H17" s="131">
        <f t="shared" si="0"/>
        <v>2</v>
      </c>
      <c r="I17" s="131">
        <f t="shared" si="2"/>
        <v>1</v>
      </c>
      <c r="J17" s="178" t="s">
        <v>30</v>
      </c>
      <c r="K17" s="178" t="s">
        <v>123</v>
      </c>
      <c r="L17" s="178" t="s">
        <v>48</v>
      </c>
      <c r="M17" s="178">
        <v>1285</v>
      </c>
      <c r="O17" s="131">
        <f t="shared" si="3"/>
        <v>1</v>
      </c>
      <c r="P17" s="178" t="s">
        <v>30</v>
      </c>
      <c r="Q17" s="178" t="s">
        <v>124</v>
      </c>
      <c r="R17" s="183" t="s">
        <v>49</v>
      </c>
      <c r="S17" s="178">
        <v>1395</v>
      </c>
      <c r="U17" s="131">
        <f t="shared" si="4"/>
        <v>0</v>
      </c>
      <c r="V17" s="178"/>
      <c r="W17" s="178"/>
      <c r="X17" s="178"/>
      <c r="Y17" s="178"/>
      <c r="AA17" s="131">
        <f t="shared" si="5"/>
        <v>0</v>
      </c>
      <c r="AB17" s="178"/>
      <c r="AC17" s="178"/>
      <c r="AD17" s="178"/>
      <c r="AE17" s="178"/>
    </row>
    <row r="18" spans="1:31" ht="24.95" customHeight="1" thickBot="1" x14ac:dyDescent="0.3">
      <c r="A18" s="173">
        <v>15</v>
      </c>
      <c r="B18" s="180" t="s">
        <v>33</v>
      </c>
      <c r="C18" s="180">
        <v>1815</v>
      </c>
      <c r="D18" s="180" t="s">
        <v>125</v>
      </c>
      <c r="E18" s="181" t="s">
        <v>76</v>
      </c>
      <c r="G18" s="170">
        <f t="shared" si="1"/>
        <v>1325</v>
      </c>
      <c r="H18" s="131">
        <f t="shared" si="0"/>
        <v>1</v>
      </c>
      <c r="I18" s="131">
        <f t="shared" si="2"/>
        <v>1</v>
      </c>
      <c r="J18" s="178" t="s">
        <v>21</v>
      </c>
      <c r="K18" s="178" t="s">
        <v>128</v>
      </c>
      <c r="L18" s="178" t="s">
        <v>22</v>
      </c>
      <c r="M18" s="178">
        <v>1325</v>
      </c>
      <c r="O18" s="131">
        <f t="shared" si="3"/>
        <v>0</v>
      </c>
      <c r="P18" s="178"/>
      <c r="Q18" s="178"/>
      <c r="R18" s="183"/>
      <c r="S18" s="178"/>
      <c r="U18" s="131">
        <f t="shared" si="4"/>
        <v>0</v>
      </c>
      <c r="V18" s="178"/>
      <c r="W18" s="178"/>
      <c r="X18" s="178"/>
      <c r="Y18" s="178"/>
      <c r="AA18" s="131">
        <f t="shared" si="5"/>
        <v>0</v>
      </c>
      <c r="AB18" s="178"/>
      <c r="AC18" s="178"/>
      <c r="AD18" s="178"/>
      <c r="AE18" s="178"/>
    </row>
    <row r="19" spans="1:31" ht="24.95" customHeight="1" thickBot="1" x14ac:dyDescent="0.3">
      <c r="C19" s="184">
        <f>AVERAGE(C4:C18)</f>
        <v>1938.3333333333333</v>
      </c>
      <c r="G19" s="170">
        <f>IF(ISERROR(IF(H19="","",AVERAGE(G4:G18))),"",IF(H19="","",AVERAGE(G4:G18)))</f>
        <v>1386.3444444444444</v>
      </c>
      <c r="H19" s="138">
        <f>SUM(H4:H18)</f>
        <v>31</v>
      </c>
      <c r="I19" s="132"/>
    </row>
    <row r="20" spans="1:31" ht="24.95" customHeight="1" x14ac:dyDescent="0.25">
      <c r="C20" s="133"/>
    </row>
    <row r="21" spans="1:31" ht="24.95" customHeight="1" x14ac:dyDescent="0.25">
      <c r="E21" s="185"/>
      <c r="F21" s="186"/>
      <c r="G21" s="186"/>
      <c r="H21" s="186"/>
      <c r="I21" s="116"/>
    </row>
    <row r="22" spans="1:31" ht="24.95" customHeight="1" x14ac:dyDescent="0.25">
      <c r="E22" s="187"/>
      <c r="F22" s="186"/>
      <c r="G22" s="136"/>
      <c r="H22" s="136"/>
      <c r="I22" s="116"/>
    </row>
    <row r="23" spans="1:31" ht="24.95" customHeight="1" x14ac:dyDescent="0.25">
      <c r="E23" s="185"/>
      <c r="F23" s="186"/>
      <c r="G23" s="136"/>
      <c r="H23" s="136"/>
      <c r="I23" s="116"/>
    </row>
    <row r="24" spans="1:31" ht="24.95" customHeight="1" x14ac:dyDescent="0.25">
      <c r="E24" s="185"/>
      <c r="F24" s="186"/>
      <c r="G24" s="136"/>
      <c r="H24" s="136"/>
      <c r="I24" s="116"/>
    </row>
    <row r="25" spans="1:31" ht="24.95" customHeight="1" x14ac:dyDescent="0.25"/>
    <row r="26" spans="1:31" ht="24.95" customHeight="1" x14ac:dyDescent="0.25"/>
    <row r="27" spans="1:31" ht="24.95" customHeight="1" x14ac:dyDescent="0.25"/>
    <row r="28" spans="1:31" ht="24.95" customHeight="1" x14ac:dyDescent="0.25"/>
    <row r="29" spans="1:31" ht="24.95" customHeight="1" x14ac:dyDescent="0.25"/>
  </sheetData>
  <sheetProtection password="E96A" sheet="1" objects="1" scenarios="1" selectLockedCells="1"/>
  <mergeCells count="9">
    <mergeCell ref="E21:H21"/>
    <mergeCell ref="E22:F22"/>
    <mergeCell ref="E23:F23"/>
    <mergeCell ref="E24:F24"/>
    <mergeCell ref="AB2:AE2"/>
    <mergeCell ref="P2:S2"/>
    <mergeCell ref="J2:M2"/>
    <mergeCell ref="V2:Y2"/>
    <mergeCell ref="G1:G3"/>
  </mergeCells>
  <conditionalFormatting sqref="Y4:Y17 AE4:AE17 M4:M18 S4:S18">
    <cfRule type="cellIs" dxfId="35" priority="16" operator="greaterThanOrEqual">
      <formula>1501</formula>
    </cfRule>
    <cfRule type="cellIs" dxfId="34" priority="17" operator="between">
      <formula>1300</formula>
      <formula>1500</formula>
    </cfRule>
    <cfRule type="cellIs" dxfId="33" priority="18" operator="lessThan">
      <formula>1299</formula>
    </cfRule>
  </conditionalFormatting>
  <conditionalFormatting sqref="C4:C19">
    <cfRule type="cellIs" dxfId="32" priority="13" operator="greaterThanOrEqual">
      <formula>1901</formula>
    </cfRule>
    <cfRule type="cellIs" dxfId="31" priority="14" operator="between">
      <formula>1700</formula>
      <formula>1900</formula>
    </cfRule>
    <cfRule type="cellIs" dxfId="30" priority="15" operator="lessThan">
      <formula>1699</formula>
    </cfRule>
  </conditionalFormatting>
  <conditionalFormatting sqref="G4:I18 G5:G19">
    <cfRule type="cellIs" dxfId="29" priority="10" operator="greaterThanOrEqual">
      <formula>1501</formula>
    </cfRule>
    <cfRule type="cellIs" dxfId="28" priority="11" operator="between">
      <formula>1300</formula>
      <formula>1500</formula>
    </cfRule>
    <cfRule type="cellIs" dxfId="27" priority="12" operator="lessThanOrEqual">
      <formula>1299</formula>
    </cfRule>
  </conditionalFormatting>
  <conditionalFormatting sqref="O4:O18">
    <cfRule type="cellIs" dxfId="26" priority="7" operator="greaterThanOrEqual">
      <formula>1501</formula>
    </cfRule>
    <cfRule type="cellIs" dxfId="25" priority="8" operator="between">
      <formula>1300</formula>
      <formula>1500</formula>
    </cfRule>
    <cfRule type="cellIs" dxfId="24" priority="9" operator="lessThanOrEqual">
      <formula>1299</formula>
    </cfRule>
  </conditionalFormatting>
  <conditionalFormatting sqref="U4:U18">
    <cfRule type="cellIs" dxfId="23" priority="4" operator="greaterThanOrEqual">
      <formula>1501</formula>
    </cfRule>
    <cfRule type="cellIs" dxfId="22" priority="5" operator="between">
      <formula>1300</formula>
      <formula>1500</formula>
    </cfRule>
    <cfRule type="cellIs" dxfId="21" priority="6" operator="lessThanOrEqual">
      <formula>1299</formula>
    </cfRule>
  </conditionalFormatting>
  <conditionalFormatting sqref="AA4:AA18">
    <cfRule type="cellIs" dxfId="20" priority="1" operator="greaterThanOrEqual">
      <formula>1501</formula>
    </cfRule>
    <cfRule type="cellIs" dxfId="19" priority="2" operator="between">
      <formula>1300</formula>
      <formula>1500</formula>
    </cfRule>
    <cfRule type="cellIs" dxfId="18" priority="3" operator="lessThanOrEqual">
      <formula>1299</formula>
    </cfRule>
  </conditionalFormatting>
  <pageMargins left="0.74803149606299213" right="0.74803149606299213" top="0.98425196850393704" bottom="0.98425196850393704" header="0.51181102362204722" footer="0.51181102362204722"/>
  <pageSetup paperSize="9" scale="47" orientation="landscape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BQ45"/>
  <sheetViews>
    <sheetView showGridLines="0" topLeftCell="A19" zoomScaleNormal="100" workbookViewId="0">
      <selection activeCell="V28" sqref="V28"/>
    </sheetView>
  </sheetViews>
  <sheetFormatPr defaultRowHeight="15.75" x14ac:dyDescent="0.25"/>
  <cols>
    <col min="1" max="1" width="9.140625" style="15"/>
    <col min="2" max="2" width="33.7109375" style="14" bestFit="1" customWidth="1"/>
    <col min="3" max="3" width="18.42578125" style="21" hidden="1" customWidth="1"/>
    <col min="4" max="4" width="19.7109375" style="21" hidden="1" customWidth="1"/>
    <col min="5" max="5" width="5.140625" style="146" hidden="1" customWidth="1"/>
    <col min="6" max="6" width="4" style="146" hidden="1" customWidth="1"/>
    <col min="7" max="7" width="5.140625" style="19" hidden="1" customWidth="1"/>
    <col min="8" max="8" width="12" style="19" hidden="1" customWidth="1"/>
    <col min="9" max="9" width="9.28515625" style="19" bestFit="1" customWidth="1"/>
    <col min="10" max="10" width="8" style="15" bestFit="1" customWidth="1"/>
    <col min="11" max="11" width="13.5703125" style="15" bestFit="1" customWidth="1"/>
    <col min="12" max="12" width="9.85546875" style="15" customWidth="1"/>
    <col min="13" max="13" width="12.7109375" style="15" bestFit="1" customWidth="1"/>
    <col min="14" max="14" width="8" style="15" bestFit="1" customWidth="1"/>
    <col min="15" max="15" width="9.85546875" style="15" bestFit="1" customWidth="1"/>
    <col min="16" max="16" width="9.85546875" style="15" customWidth="1"/>
    <col min="17" max="17" width="12.7109375" style="15" bestFit="1" customWidth="1"/>
    <col min="18" max="18" width="8" style="15" bestFit="1" customWidth="1"/>
    <col min="19" max="19" width="9.85546875" style="15" bestFit="1" customWidth="1"/>
    <col min="20" max="20" width="9.85546875" style="15" customWidth="1"/>
    <col min="21" max="21" width="12.7109375" style="15" bestFit="1" customWidth="1"/>
    <col min="22" max="22" width="8.85546875" style="15" bestFit="1" customWidth="1"/>
    <col min="23" max="23" width="9.85546875" style="15" bestFit="1" customWidth="1"/>
    <col min="24" max="24" width="9.85546875" style="15" customWidth="1"/>
    <col min="25" max="25" width="12.7109375" style="15" bestFit="1" customWidth="1"/>
    <col min="26" max="26" width="8" style="15" bestFit="1" customWidth="1"/>
    <col min="27" max="27" width="9.85546875" style="15" bestFit="1" customWidth="1"/>
    <col min="28" max="28" width="9.85546875" style="15" customWidth="1"/>
    <col min="29" max="29" width="12.7109375" style="15" bestFit="1" customWidth="1"/>
    <col min="30" max="30" width="8" style="15" bestFit="1" customWidth="1"/>
    <col min="31" max="31" width="9.85546875" style="15" bestFit="1" customWidth="1"/>
    <col min="32" max="32" width="9.85546875" style="15" customWidth="1"/>
    <col min="33" max="33" width="12.7109375" style="15" bestFit="1" customWidth="1"/>
    <col min="34" max="34" width="8" style="15" bestFit="1" customWidth="1"/>
    <col min="35" max="35" width="9.85546875" style="15" bestFit="1" customWidth="1"/>
    <col min="36" max="36" width="9.85546875" style="15" customWidth="1"/>
    <col min="37" max="37" width="12.7109375" style="15" bestFit="1" customWidth="1"/>
    <col min="38" max="38" width="8" style="15" bestFit="1" customWidth="1"/>
    <col min="39" max="39" width="9.85546875" style="15" bestFit="1" customWidth="1"/>
    <col min="40" max="40" width="9.85546875" style="15" customWidth="1"/>
    <col min="41" max="41" width="12.7109375" style="15" bestFit="1" customWidth="1"/>
    <col min="42" max="42" width="8" style="15" bestFit="1" customWidth="1"/>
    <col min="43" max="43" width="9.85546875" style="15" bestFit="1" customWidth="1"/>
    <col min="44" max="44" width="9.85546875" style="15" customWidth="1"/>
    <col min="45" max="45" width="12.7109375" style="15" bestFit="1" customWidth="1"/>
    <col min="46" max="46" width="8" style="15" bestFit="1" customWidth="1"/>
    <col min="47" max="47" width="9.85546875" style="15" bestFit="1" customWidth="1"/>
    <col min="48" max="48" width="9.85546875" style="15" customWidth="1"/>
    <col min="49" max="49" width="12.7109375" style="15" bestFit="1" customWidth="1"/>
    <col min="50" max="50" width="8" style="15" bestFit="1" customWidth="1"/>
    <col min="51" max="51" width="9.85546875" style="15" bestFit="1" customWidth="1"/>
    <col min="52" max="52" width="9.85546875" style="15" customWidth="1"/>
    <col min="53" max="53" width="12.7109375" style="15" bestFit="1" customWidth="1"/>
    <col min="54" max="54" width="8" style="15" bestFit="1" customWidth="1"/>
    <col min="55" max="55" width="9.85546875" style="15" bestFit="1" customWidth="1"/>
    <col min="56" max="56" width="9.85546875" style="15" customWidth="1"/>
    <col min="57" max="57" width="12.7109375" style="15" bestFit="1" customWidth="1"/>
    <col min="58" max="58" width="8" style="15" bestFit="1" customWidth="1"/>
    <col min="59" max="59" width="9.85546875" style="15" bestFit="1" customWidth="1"/>
    <col min="60" max="60" width="9.85546875" style="15" customWidth="1"/>
    <col min="61" max="61" width="12.7109375" style="15" bestFit="1" customWidth="1"/>
    <col min="62" max="62" width="8" style="15" bestFit="1" customWidth="1"/>
    <col min="63" max="63" width="9.85546875" style="15" bestFit="1" customWidth="1"/>
    <col min="64" max="64" width="9.85546875" style="15" customWidth="1"/>
    <col min="65" max="65" width="12.7109375" style="15" bestFit="1" customWidth="1"/>
    <col min="66" max="66" width="8" style="15" bestFit="1" customWidth="1"/>
    <col min="67" max="67" width="9.85546875" style="15" bestFit="1" customWidth="1"/>
    <col min="68" max="68" width="9.85546875" style="15" customWidth="1"/>
    <col min="69" max="69" width="12.7109375" style="15" bestFit="1" customWidth="1"/>
    <col min="70" max="16384" width="9.140625" style="15"/>
  </cols>
  <sheetData>
    <row r="1" spans="2:69" ht="16.5" thickBot="1" x14ac:dyDescent="0.3"/>
    <row r="2" spans="2:69" ht="18" customHeight="1" thickBot="1" x14ac:dyDescent="0.3">
      <c r="B2" s="15"/>
      <c r="E2" s="147"/>
      <c r="F2" s="147"/>
      <c r="G2" s="20"/>
      <c r="H2" s="20"/>
      <c r="I2" s="20"/>
      <c r="J2" s="201">
        <v>1</v>
      </c>
      <c r="K2" s="202"/>
      <c r="L2" s="202"/>
      <c r="M2" s="203"/>
      <c r="N2" s="201">
        <v>2</v>
      </c>
      <c r="O2" s="202"/>
      <c r="P2" s="202"/>
      <c r="Q2" s="203"/>
      <c r="R2" s="201">
        <v>3</v>
      </c>
      <c r="S2" s="202"/>
      <c r="T2" s="202"/>
      <c r="U2" s="203"/>
      <c r="V2" s="201">
        <v>4</v>
      </c>
      <c r="W2" s="202"/>
      <c r="X2" s="202"/>
      <c r="Y2" s="203"/>
      <c r="Z2" s="201">
        <v>5</v>
      </c>
      <c r="AA2" s="202"/>
      <c r="AB2" s="202"/>
      <c r="AC2" s="203"/>
      <c r="AD2" s="201">
        <v>6</v>
      </c>
      <c r="AE2" s="202"/>
      <c r="AF2" s="202"/>
      <c r="AG2" s="203"/>
      <c r="AH2" s="104"/>
      <c r="AI2" s="103">
        <v>7</v>
      </c>
      <c r="AJ2" s="122"/>
      <c r="AK2" s="105"/>
      <c r="AL2" s="104"/>
      <c r="AM2" s="103">
        <v>8</v>
      </c>
      <c r="AN2" s="122"/>
      <c r="AO2" s="105"/>
      <c r="AP2" s="104"/>
      <c r="AQ2" s="103">
        <v>9</v>
      </c>
      <c r="AR2" s="122"/>
      <c r="AS2" s="105"/>
      <c r="AT2" s="104"/>
      <c r="AU2" s="103">
        <v>10</v>
      </c>
      <c r="AV2" s="122"/>
      <c r="AW2" s="105"/>
      <c r="AX2" s="195">
        <v>11</v>
      </c>
      <c r="AY2" s="196"/>
      <c r="AZ2" s="196"/>
      <c r="BA2" s="197"/>
      <c r="BB2" s="195">
        <v>12</v>
      </c>
      <c r="BC2" s="196"/>
      <c r="BD2" s="196"/>
      <c r="BE2" s="197"/>
      <c r="BF2" s="195">
        <v>13</v>
      </c>
      <c r="BG2" s="196"/>
      <c r="BH2" s="196"/>
      <c r="BI2" s="197"/>
      <c r="BJ2" s="195">
        <v>14</v>
      </c>
      <c r="BK2" s="196"/>
      <c r="BL2" s="196"/>
      <c r="BM2" s="197"/>
      <c r="BN2" s="195">
        <v>15</v>
      </c>
      <c r="BO2" s="196"/>
      <c r="BP2" s="196"/>
      <c r="BQ2" s="197"/>
    </row>
    <row r="3" spans="2:69" ht="33.75" customHeight="1" thickBot="1" x14ac:dyDescent="0.3">
      <c r="B3" s="14" t="s">
        <v>82</v>
      </c>
      <c r="I3" s="139" t="s">
        <v>135</v>
      </c>
      <c r="J3" s="111" t="s">
        <v>72</v>
      </c>
      <c r="K3" s="113" t="s">
        <v>10</v>
      </c>
      <c r="L3" s="119" t="s">
        <v>132</v>
      </c>
      <c r="M3" s="121" t="s">
        <v>133</v>
      </c>
      <c r="N3" s="107" t="s">
        <v>72</v>
      </c>
      <c r="O3" s="108" t="s">
        <v>10</v>
      </c>
      <c r="P3" s="119" t="s">
        <v>132</v>
      </c>
      <c r="Q3" s="109" t="s">
        <v>73</v>
      </c>
      <c r="R3" s="107" t="s">
        <v>72</v>
      </c>
      <c r="S3" s="108" t="s">
        <v>10</v>
      </c>
      <c r="T3" s="119" t="s">
        <v>132</v>
      </c>
      <c r="U3" s="109" t="s">
        <v>73</v>
      </c>
      <c r="V3" s="107" t="s">
        <v>72</v>
      </c>
      <c r="W3" s="108" t="s">
        <v>10</v>
      </c>
      <c r="X3" s="119" t="s">
        <v>132</v>
      </c>
      <c r="Y3" s="109" t="s">
        <v>73</v>
      </c>
      <c r="Z3" s="107" t="s">
        <v>72</v>
      </c>
      <c r="AA3" s="108" t="s">
        <v>10</v>
      </c>
      <c r="AB3" s="119" t="s">
        <v>132</v>
      </c>
      <c r="AC3" s="109" t="s">
        <v>73</v>
      </c>
      <c r="AD3" s="107" t="s">
        <v>72</v>
      </c>
      <c r="AE3" s="108" t="s">
        <v>10</v>
      </c>
      <c r="AF3" s="119" t="s">
        <v>132</v>
      </c>
      <c r="AG3" s="109" t="s">
        <v>73</v>
      </c>
      <c r="AH3" s="16" t="s">
        <v>72</v>
      </c>
      <c r="AI3" s="17" t="s">
        <v>10</v>
      </c>
      <c r="AJ3" s="119" t="s">
        <v>132</v>
      </c>
      <c r="AK3" s="18" t="s">
        <v>73</v>
      </c>
      <c r="AL3" s="16" t="s">
        <v>72</v>
      </c>
      <c r="AM3" s="17" t="s">
        <v>10</v>
      </c>
      <c r="AN3" s="119" t="s">
        <v>132</v>
      </c>
      <c r="AO3" s="18" t="s">
        <v>73</v>
      </c>
      <c r="AP3" s="16" t="s">
        <v>72</v>
      </c>
      <c r="AQ3" s="17" t="s">
        <v>10</v>
      </c>
      <c r="AR3" s="119" t="s">
        <v>132</v>
      </c>
      <c r="AS3" s="18" t="s">
        <v>73</v>
      </c>
      <c r="AT3" s="16" t="s">
        <v>72</v>
      </c>
      <c r="AU3" s="17" t="s">
        <v>10</v>
      </c>
      <c r="AV3" s="119" t="s">
        <v>132</v>
      </c>
      <c r="AW3" s="18" t="s">
        <v>73</v>
      </c>
      <c r="AX3" s="16" t="s">
        <v>72</v>
      </c>
      <c r="AY3" s="17" t="s">
        <v>10</v>
      </c>
      <c r="AZ3" s="119" t="s">
        <v>132</v>
      </c>
      <c r="BA3" s="18" t="s">
        <v>73</v>
      </c>
      <c r="BB3" s="16" t="s">
        <v>72</v>
      </c>
      <c r="BC3" s="17" t="s">
        <v>10</v>
      </c>
      <c r="BD3" s="119" t="s">
        <v>132</v>
      </c>
      <c r="BE3" s="18" t="s">
        <v>73</v>
      </c>
      <c r="BF3" s="16" t="s">
        <v>72</v>
      </c>
      <c r="BG3" s="17" t="s">
        <v>10</v>
      </c>
      <c r="BH3" s="119" t="s">
        <v>132</v>
      </c>
      <c r="BI3" s="18" t="s">
        <v>73</v>
      </c>
      <c r="BJ3" s="16" t="s">
        <v>72</v>
      </c>
      <c r="BK3" s="17" t="s">
        <v>10</v>
      </c>
      <c r="BL3" s="119" t="s">
        <v>132</v>
      </c>
      <c r="BM3" s="18" t="s">
        <v>73</v>
      </c>
      <c r="BN3" s="16" t="s">
        <v>72</v>
      </c>
      <c r="BO3" s="17" t="s">
        <v>10</v>
      </c>
      <c r="BP3" s="119" t="s">
        <v>132</v>
      </c>
      <c r="BQ3" s="18" t="s">
        <v>73</v>
      </c>
    </row>
    <row r="4" spans="2:69" ht="18" customHeight="1" x14ac:dyDescent="0.25">
      <c r="B4" s="142">
        <v>40993</v>
      </c>
      <c r="C4" s="143">
        <v>0</v>
      </c>
      <c r="D4" s="144">
        <f t="shared" ref="D4:D18" si="0">IF(ISERROR(IF(B4="","",IF(E4="","",E4-I28))),0,IF(B4="","",IF(E4="","",E4-I28)))</f>
        <v>0</v>
      </c>
      <c r="E4" s="148">
        <f t="shared" ref="E4:E18" si="1">IF(ISERROR(IF(B4="","",IF(F4=0,"",F4))),0,IF(B4="","",(IF(B4="","",IF(F4=0,"",F4)))))</f>
        <v>104</v>
      </c>
      <c r="F4" s="149">
        <f t="shared" ref="F4:F17" si="2">J4+N4+R4+V4+Z4+AD4+AT4+AH4+AL4+AP4+AX4+BB4+BF4+BJ4+BN4</f>
        <v>104</v>
      </c>
      <c r="G4" s="144">
        <f>IF(ISERROR(IF(B4="","",IF(H4=0,"",H4))),0,IF(B4="","",(IF(D4="","",IF(H4=0,"",H4)))))</f>
        <v>49.989370748299315</v>
      </c>
      <c r="H4" s="156">
        <f>AVERAGE(M4,Q4,U4,Y4,AC4,AG4,AK4,AO4,AS4,AW4,BA4,BE4,BI4,BM4,BQ4)</f>
        <v>49.989370748299315</v>
      </c>
      <c r="I4" s="166">
        <f t="shared" ref="I4:I18" si="3">IF(ISERROR(IF(B4="","",WEEKNUM(B4))),0,IF(B4="","",WEEKNUM(B4)))</f>
        <v>13</v>
      </c>
      <c r="J4" s="110">
        <v>9</v>
      </c>
      <c r="K4" s="110">
        <v>462</v>
      </c>
      <c r="L4" s="120">
        <f>IF(ISERROR(IF(B4="","",IF(K4="","",IF(J4="","",J4/(foktomen!$H$4*7))))),0,IF(B4="","",IF($K4="","",IF(J4="","",J4/(foktomen!$H$4*7)))))</f>
        <v>0.6428571428571429</v>
      </c>
      <c r="M4" s="112">
        <f t="shared" ref="M4:M18" si="4">IF(ISERROR(IF(B4="","",IF(K4="","",IF(J4="","",K4/J4)))),0,IF(B4="","",IF(K4="","",IF(J4="","",K4/J4))))</f>
        <v>51.333333333333336</v>
      </c>
      <c r="N4" s="86">
        <v>8</v>
      </c>
      <c r="O4" s="87">
        <v>423</v>
      </c>
      <c r="P4" s="120">
        <f>IF(ISERROR(IF(F4="","",IF(O4="","",IF(N4="","",N4/(foktomen!$H$5*7))))),0,IF(F4="","",IF($K4="","",IF(N4="","",N4/(foktomen!$H$5*7)))))</f>
        <v>0.5714285714285714</v>
      </c>
      <c r="Q4" s="93">
        <f t="shared" ref="Q4:Q18" si="5">IF(ISERROR(IF(B4="","",IF(O4="","",IF(N4="","",O4/N4)))),0,IF(B4="","",IF(O4="","",IF(N4="","",O4/N4))))</f>
        <v>52.875</v>
      </c>
      <c r="R4" s="86">
        <v>2</v>
      </c>
      <c r="S4" s="87">
        <v>94</v>
      </c>
      <c r="T4" s="120">
        <f>IF(ISERROR(IF(M4="","",IF(S4="","",IF(R4="","",R4/(foktomen!$H$6*7))))),0,IF(M4="","",IF($K4="","",IF(R4="","",R4/(foktomen!$H$6*7)))))</f>
        <v>0.14285714285714285</v>
      </c>
      <c r="U4" s="93">
        <f t="shared" ref="U4:U18" si="6">IF(ISERROR(IF(B4="","",IF(S4="","",IF(R4="","",S4/R4)))),0,IF(B4="","",IF(S4="","",IF(R4="","",S4/R4))))</f>
        <v>47</v>
      </c>
      <c r="V4" s="86">
        <v>2</v>
      </c>
      <c r="W4" s="87">
        <v>99</v>
      </c>
      <c r="X4" s="120">
        <f>IF(ISERROR(IF(Q4="","",IF(W4="","",IF(V4="","",V4/(foktomen!$H$7*7))))),0,IF(Q4="","",IF($K4="","",IF(V4="","",V4/(foktomen!$H$7*7)))))</f>
        <v>0.14285714285714285</v>
      </c>
      <c r="Y4" s="93">
        <f t="shared" ref="Y4:Y18" si="7">IF(ISERROR(IF(B4="","",IF(W4="","",IF(V4="","",W4/V4)))),0,IF(B4="","",IF(W4="","",IF(V4="","",W4/V4))))</f>
        <v>49.5</v>
      </c>
      <c r="Z4" s="86">
        <v>3</v>
      </c>
      <c r="AA4" s="87">
        <v>182</v>
      </c>
      <c r="AB4" s="120">
        <f>IF(ISERROR(IF(U4="","",IF(AA4="","",IF(Z4="","",Z4/(foktomen!$H$8*7))))),0,IF(U4="","",IF($K4="","",IF(Z4="","",Z4/(foktomen!$H$8*7)))))</f>
        <v>0.14285714285714285</v>
      </c>
      <c r="AC4" s="93">
        <f t="shared" ref="AC4:AC18" si="8">IF(ISERROR(IF(B4="","",IF(AA4="","",IF(Z4="","",AA4/Z4)))),0,IF(B4="","",IF(AA4="","",IF(Z4="","",AA4/Z4))))</f>
        <v>60.666666666666664</v>
      </c>
      <c r="AD4" s="86"/>
      <c r="AE4" s="87"/>
      <c r="AF4" s="120" t="str">
        <f>IF(ISERROR(IF(Y4="","",IF(AE4="","",IF(AD4="","",AD4/(foktomen!$H$9*7))))),0,IF(Y4="","",IF($K4="","",IF(AD4="","",AD4/(foktomen!$H$9*7)))))</f>
        <v/>
      </c>
      <c r="AG4" s="93" t="str">
        <f t="shared" ref="AG4:AG18" si="9">IF(ISERROR(IF(B4="","",IF(AE4="","",IF(AD4="","",AE4/AD4)))),0,IF(B4="","",IF(AE4="","",IF(AD4="","",AE4/AD4))))</f>
        <v/>
      </c>
      <c r="AH4" s="86">
        <v>3</v>
      </c>
      <c r="AI4" s="87">
        <v>142</v>
      </c>
      <c r="AJ4" s="120">
        <f>IF(ISERROR(IF(AC4="","",IF(AI4="","",IF(AH4="","",AH4/(foktomen!$H$10*7))))),0,IF(AC4="","",IF($K4="","",IF(AH4="","",AH4/(foktomen!$H$10*7)))))</f>
        <v>0.21428571428571427</v>
      </c>
      <c r="AK4" s="93">
        <f t="shared" ref="AK4:AK18" si="10">IF(ISERROR(IF(B4="","",IF(AI4="","",IF(AH4="","",AI4/AH4)))),0,IF(B4="","",IF(AI4="","",IF(AH4="","",AI4/AH4))))</f>
        <v>47.333333333333336</v>
      </c>
      <c r="AL4" s="86">
        <v>1</v>
      </c>
      <c r="AM4" s="87">
        <v>50</v>
      </c>
      <c r="AN4" s="120">
        <f>IF(ISERROR(IF(B4="","",IF(AM4="","",IF(AL4="","",AL4/(foktomen!$H$11*7))))),0,IF(B4="","",IF($K4="","",IF(AL4="","",AL4/(foktomen!$H$11*7)))))</f>
        <v>7.1428571428571425E-2</v>
      </c>
      <c r="AO4" s="93">
        <f t="shared" ref="AO4:AO18" si="11">IF(ISERROR(IF(B4="","",IF(AM4="","",IF(AL4="","",AM4/AL4)))),0,IF(B4="","",IF(AM4="","",IF(AL4="","",AM4/AL4))))</f>
        <v>50</v>
      </c>
      <c r="AP4" s="86">
        <v>3</v>
      </c>
      <c r="AQ4" s="87">
        <v>125</v>
      </c>
      <c r="AR4" s="120">
        <f>IF(ISERROR(IF(AK4="","",IF(AQ4="","",IF(AP4="","",AP4/(foktomen!$H$12*7))))),0,IF(AK4="","",IF($K4="","",IF(AP4="","",AP4/(foktomen!$H$12*7)))))</f>
        <v>0.42857142857142855</v>
      </c>
      <c r="AS4" s="93">
        <f t="shared" ref="AS4:AS18" si="12">IF(ISERROR(IF(B4="","",IF(AQ4="","",IF(AP4="","",AQ4/AP4)))),0,IF(B4="","",IF(AQ4="","",IF(AP4="","",AQ4/AP4))))</f>
        <v>41.666666666666664</v>
      </c>
      <c r="AT4" s="86">
        <v>21</v>
      </c>
      <c r="AU4" s="87">
        <v>1014</v>
      </c>
      <c r="AV4" s="120">
        <f>IF(ISERROR(IF(AO4="","",IF(AU4="","",IF(AT4="","",AT4/(foktomen!$H$13*7))))),0,IF(AO4="","",IF($K4="","",IF(AT4="","",AT4/(foktomen!$H$13*7)))))</f>
        <v>1</v>
      </c>
      <c r="AW4" s="93">
        <f t="shared" ref="AW4:AW18" si="13">IF(ISERROR(IF(B4="","",IF(AU4="","",IF(AT4="","",AU4/AT4)))),0,IF(B4="","",IF(AU4="","",IF(AT4="","",AU4/AT4))))</f>
        <v>48.285714285714285</v>
      </c>
      <c r="AX4" s="86">
        <v>7</v>
      </c>
      <c r="AY4" s="87">
        <v>365</v>
      </c>
      <c r="AZ4" s="120">
        <f>IF(ISERROR(IF(AS4="","",IF(AY4="","",IF(AX4="","",AX4/(foktomen!$H$14*7))))),0,IF(AS4="","",IF($K4="","",IF(AX4="","",AX4/(foktomen!$H$14*7)))))</f>
        <v>0.33333333333333331</v>
      </c>
      <c r="BA4" s="93">
        <f t="shared" ref="BA4:BA18" si="14">IF(ISERROR(IF(B4="","",IF(AY4="","",IF(AX4="","",AY4/AX4)))),0,IF(B4="","",IF(AY4="","",IF(AX4="","",AY4/AX4))))</f>
        <v>52.142857142857146</v>
      </c>
      <c r="BB4" s="86">
        <v>15</v>
      </c>
      <c r="BC4" s="87">
        <v>685</v>
      </c>
      <c r="BD4" s="120">
        <f>IF(ISERROR(IF(AW4="","",IF(BC4="","",IF(BB4="","",BB4/(foktomen!$H$15*7))))),0,IF(AW4="","",IF($K4="","",IF(BB4="","",BB4/(foktomen!$H$15*7)))))</f>
        <v>1.0714285714285714</v>
      </c>
      <c r="BE4" s="93">
        <f t="shared" ref="BE4:BE18" si="15">IF(ISERROR(IF(B4="","",IF(BC4="","",IF(BB4="","",BC4/BB4)))),0,IF(B4="","",IF(BC4="","",IF(BB4="","",BC4/BB4))))</f>
        <v>45.666666666666664</v>
      </c>
      <c r="BF4" s="86">
        <v>4</v>
      </c>
      <c r="BG4" s="87">
        <v>192</v>
      </c>
      <c r="BH4" s="120">
        <f>IF(ISERROR(IF(BA4="","",IF(BG4="","",IF(BF4="","",BF4/(foktomen!$H$16*7))))),0,IF(BA4="","",IF($K4="","",IF(BF4="","",BF4/(foktomen!$H$16*7)))))</f>
        <v>0.2857142857142857</v>
      </c>
      <c r="BI4" s="93">
        <f t="shared" ref="BI4:BI18" si="16">IF(ISERROR(IF(B4="","",IF(BG4="","",IF(BF4="","",BG4/BF4)))),0,IF(B4="","",IF(BG4="","",IF(BF4="","",BG4/BF4))))</f>
        <v>48</v>
      </c>
      <c r="BJ4" s="86">
        <v>14</v>
      </c>
      <c r="BK4" s="87">
        <v>689</v>
      </c>
      <c r="BL4" s="120">
        <f>IF(ISERROR(IF(BE4="","",IF(BK4="","",IF(BJ4="","",BJ4/(foktomen!$H$17*7))))),0,IF(BE4="","",IF($K4="","",IF(BJ4="","",BJ4/(foktomen!$H$17*7)))))</f>
        <v>1</v>
      </c>
      <c r="BM4" s="93">
        <f t="shared" ref="BM4:BM18" si="17">IF(ISERROR(IF(B4="","",IF(BK4="","",IF(BJ4="","",BK4/BJ4)))),0,IF(B4="","",IF(BK4="","",IF(BJ4="","",BK4/BJ4))))</f>
        <v>49.214285714285715</v>
      </c>
      <c r="BN4" s="86">
        <v>12</v>
      </c>
      <c r="BO4" s="87">
        <v>674</v>
      </c>
      <c r="BP4" s="120">
        <f>IF(ISERROR(IF(BI4="","",IF(BO4="","",IF(BN4="","",BN4/(foktomen!$H$18*7))))),0,IF(BI4="","",IF($K4="","",IF(BN4="","",BN4/(foktomen!$H$18*7)))))</f>
        <v>1.7142857142857142</v>
      </c>
      <c r="BQ4" s="93">
        <f t="shared" ref="BQ4:BQ18" si="18">IF(ISERROR(IF(B4="","",IF(BO4="","",IF(BN4="","",BO4/BN4)))),0,IF(B4="","",IF(BO4="","",IF(BN4="","",BO4/BN4))))</f>
        <v>56.166666666666664</v>
      </c>
    </row>
    <row r="5" spans="2:69" ht="18" customHeight="1" x14ac:dyDescent="0.25">
      <c r="B5" s="142">
        <v>41000</v>
      </c>
      <c r="C5" s="143">
        <v>1</v>
      </c>
      <c r="D5" s="144">
        <f t="shared" si="0"/>
        <v>0</v>
      </c>
      <c r="E5" s="148">
        <f t="shared" si="1"/>
        <v>113</v>
      </c>
      <c r="F5" s="149">
        <f t="shared" si="2"/>
        <v>113</v>
      </c>
      <c r="G5" s="144">
        <f t="shared" ref="G5:G18" si="19">IF(ISERROR(IF(B5="","",IF(H5=0,"",H5))),0,IF(B5="","",(IF(D5="","",IF(H5=0,"",H5)))))</f>
        <v>50.222169312169314</v>
      </c>
      <c r="H5" s="156">
        <f t="shared" ref="H5:H18" si="20">AVERAGE(M5,Q5,U5,Y5,AC5,AG5,AK5,AO5,AS5,AW5,BA5,BE5,BI5,BM5,BQ5)</f>
        <v>50.222169312169314</v>
      </c>
      <c r="I5" s="166">
        <f t="shared" si="3"/>
        <v>14</v>
      </c>
      <c r="J5" s="86">
        <v>8</v>
      </c>
      <c r="K5" s="86">
        <v>440</v>
      </c>
      <c r="L5" s="120">
        <f>IF(ISERROR(IF(B5="","",IF(K5="","",IF(J5="","",J5/(foktomen!$H$4*7))))),0,IF(B5="","",IF($K5="","",IF(J5="","",J5/(foktomen!$H$4*7)))))</f>
        <v>0.5714285714285714</v>
      </c>
      <c r="M5" s="93">
        <f t="shared" si="4"/>
        <v>55</v>
      </c>
      <c r="N5" s="86">
        <v>9</v>
      </c>
      <c r="O5" s="87">
        <v>454</v>
      </c>
      <c r="P5" s="120">
        <f>IF(ISERROR(IF(F5="","",IF(O5="","",IF(N5="","",N5/(foktomen!$H$5*7))))),0,IF(F5="","",IF($K5="","",IF(N5="","",N5/(foktomen!$H$5*7)))))</f>
        <v>0.6428571428571429</v>
      </c>
      <c r="Q5" s="93">
        <f t="shared" si="5"/>
        <v>50.444444444444443</v>
      </c>
      <c r="R5" s="86">
        <v>9</v>
      </c>
      <c r="S5" s="87">
        <v>459</v>
      </c>
      <c r="T5" s="120">
        <f>IF(ISERROR(IF(M5="","",IF(S5="","",IF(R5="","",R5/(foktomen!$H$6*7))))),0,IF(M5="","",IF($K5="","",IF(R5="","",R5/(foktomen!$H$6*7)))))</f>
        <v>0.6428571428571429</v>
      </c>
      <c r="U5" s="93">
        <f t="shared" si="6"/>
        <v>51</v>
      </c>
      <c r="V5" s="86">
        <v>10</v>
      </c>
      <c r="W5" s="87">
        <v>493</v>
      </c>
      <c r="X5" s="120">
        <f>IF(ISERROR(IF(Q5="","",IF(W5="","",IF(V5="","",V5/(foktomen!$H$7*7))))),0,IF(Q5="","",IF($K5="","",IF(V5="","",V5/(foktomen!$H$7*7)))))</f>
        <v>0.7142857142857143</v>
      </c>
      <c r="Y5" s="93">
        <f t="shared" si="7"/>
        <v>49.3</v>
      </c>
      <c r="Z5" s="86">
        <v>3</v>
      </c>
      <c r="AA5" s="87">
        <v>164</v>
      </c>
      <c r="AB5" s="120">
        <f>IF(ISERROR(IF(U5="","",IF(AA5="","",IF(Z5="","",Z5/(foktomen!$H$8*7))))),0,IF(U5="","",IF($K5="","",IF(Z5="","",Z5/(foktomen!$H$8*7)))))</f>
        <v>0.14285714285714285</v>
      </c>
      <c r="AC5" s="93">
        <f t="shared" si="8"/>
        <v>54.666666666666664</v>
      </c>
      <c r="AD5" s="86">
        <v>2</v>
      </c>
      <c r="AE5" s="87">
        <v>82</v>
      </c>
      <c r="AF5" s="120">
        <f>IF(ISERROR(IF(Y5="","",IF(AE5="","",IF(AD5="","",AD5/(foktomen!$H$9*7))))),0,IF(Y5="","",IF($K5="","",IF(AD5="","",AD5/(foktomen!$H$9*7)))))</f>
        <v>0.14285714285714285</v>
      </c>
      <c r="AG5" s="93">
        <f t="shared" si="9"/>
        <v>41</v>
      </c>
      <c r="AH5" s="86">
        <v>6</v>
      </c>
      <c r="AI5" s="87">
        <v>325</v>
      </c>
      <c r="AJ5" s="120">
        <f>IF(ISERROR(IF(AC5="","",IF(AI5="","",IF(AH5="","",AH5/(foktomen!$H$10*7))))),0,IF(AC5="","",IF($K5="","",IF(AH5="","",AH5/(foktomen!$H$10*7)))))</f>
        <v>0.42857142857142855</v>
      </c>
      <c r="AK5" s="93">
        <f t="shared" si="10"/>
        <v>54.166666666666664</v>
      </c>
      <c r="AL5" s="86">
        <v>4</v>
      </c>
      <c r="AM5" s="87">
        <v>210</v>
      </c>
      <c r="AN5" s="120">
        <f>IF(ISERROR(IF(B5="","",IF(AM5="","",IF(AL5="","",AL5/(foktomen!$H$11*7))))),0,IF(B5="","",IF($K5="","",IF(AL5="","",AL5/(foktomen!$H$11*7)))))</f>
        <v>0.2857142857142857</v>
      </c>
      <c r="AO5" s="93">
        <f t="shared" si="11"/>
        <v>52.5</v>
      </c>
      <c r="AP5" s="86">
        <v>5</v>
      </c>
      <c r="AQ5" s="87">
        <v>226</v>
      </c>
      <c r="AR5" s="120">
        <f>IF(ISERROR(IF(AK5="","",IF(AQ5="","",IF(AP5="","",AP5/(foktomen!$H$12*7))))),0,IF(AK5="","",IF($K5="","",IF(AP5="","",AP5/(foktomen!$H$12*7)))))</f>
        <v>0.7142857142857143</v>
      </c>
      <c r="AS5" s="93">
        <f t="shared" si="12"/>
        <v>45.2</v>
      </c>
      <c r="AT5" s="86">
        <v>14</v>
      </c>
      <c r="AU5" s="87">
        <v>687</v>
      </c>
      <c r="AV5" s="120">
        <f>IF(ISERROR(IF(AO5="","",IF(AU5="","",IF(AT5="","",AT5/(foktomen!$H$13*7))))),0,IF(AO5="","",IF($K5="","",IF(AT5="","",AT5/(foktomen!$H$13*7)))))</f>
        <v>0.66666666666666663</v>
      </c>
      <c r="AW5" s="93">
        <f t="shared" si="13"/>
        <v>49.071428571428569</v>
      </c>
      <c r="AX5" s="86">
        <v>12</v>
      </c>
      <c r="AY5" s="87">
        <v>675</v>
      </c>
      <c r="AZ5" s="120">
        <f>IF(ISERROR(IF(AS5="","",IF(AY5="","",IF(AX5="","",AX5/(foktomen!$H$14*7))))),0,IF(AS5="","",IF($K5="","",IF(AX5="","",AX5/(foktomen!$H$14*7)))))</f>
        <v>0.5714285714285714</v>
      </c>
      <c r="BA5" s="93">
        <f t="shared" si="14"/>
        <v>56.25</v>
      </c>
      <c r="BB5" s="86">
        <v>10</v>
      </c>
      <c r="BC5" s="87">
        <v>456</v>
      </c>
      <c r="BD5" s="120">
        <f>IF(ISERROR(IF(AW5="","",IF(BC5="","",IF(BB5="","",BB5/(foktomen!$H$15*7))))),0,IF(AW5="","",IF($K5="","",IF(BB5="","",BB5/(foktomen!$H$15*7)))))</f>
        <v>0.7142857142857143</v>
      </c>
      <c r="BE5" s="93">
        <f t="shared" si="15"/>
        <v>45.6</v>
      </c>
      <c r="BF5" s="86">
        <v>10</v>
      </c>
      <c r="BG5" s="87">
        <v>518</v>
      </c>
      <c r="BH5" s="120">
        <f>IF(ISERROR(IF(BA5="","",IF(BG5="","",IF(BF5="","",BF5/(foktomen!$H$16*7))))),0,IF(BA5="","",IF($K5="","",IF(BF5="","",BF5/(foktomen!$H$16*7)))))</f>
        <v>0.7142857142857143</v>
      </c>
      <c r="BI5" s="93">
        <f t="shared" si="16"/>
        <v>51.8</v>
      </c>
      <c r="BJ5" s="86">
        <v>8</v>
      </c>
      <c r="BK5" s="87">
        <v>376</v>
      </c>
      <c r="BL5" s="120">
        <f>IF(ISERROR(IF(BE5="","",IF(BK5="","",IF(BJ5="","",BJ5/(foktomen!$H$17*7))))),0,IF(BE5="","",IF($K5="","",IF(BJ5="","",BJ5/(foktomen!$H$17*7)))))</f>
        <v>0.5714285714285714</v>
      </c>
      <c r="BM5" s="93">
        <f t="shared" si="17"/>
        <v>47</v>
      </c>
      <c r="BN5" s="86">
        <v>3</v>
      </c>
      <c r="BO5" s="87">
        <v>151</v>
      </c>
      <c r="BP5" s="120">
        <f>IF(ISERROR(IF(BI5="","",IF(BO5="","",IF(BN5="","",BN5/(foktomen!$H$18*7))))),0,IF(BI5="","",IF($K5="","",IF(BN5="","",BN5/(foktomen!$H$18*7)))))</f>
        <v>0.42857142857142855</v>
      </c>
      <c r="BQ5" s="93">
        <f t="shared" si="18"/>
        <v>50.333333333333336</v>
      </c>
    </row>
    <row r="6" spans="2:69" ht="18" customHeight="1" x14ac:dyDescent="0.25">
      <c r="B6" s="142">
        <v>41007</v>
      </c>
      <c r="C6" s="143">
        <v>2</v>
      </c>
      <c r="D6" s="144">
        <f t="shared" si="0"/>
        <v>0</v>
      </c>
      <c r="E6" s="148">
        <f t="shared" si="1"/>
        <v>88</v>
      </c>
      <c r="F6" s="149">
        <f t="shared" si="2"/>
        <v>88</v>
      </c>
      <c r="G6" s="144">
        <f t="shared" si="19"/>
        <v>50.062486772486771</v>
      </c>
      <c r="H6" s="156">
        <f t="shared" si="20"/>
        <v>50.062486772486771</v>
      </c>
      <c r="I6" s="166">
        <f t="shared" si="3"/>
        <v>15</v>
      </c>
      <c r="J6" s="86">
        <v>5</v>
      </c>
      <c r="K6" s="86">
        <v>252</v>
      </c>
      <c r="L6" s="120">
        <f>IF(ISERROR(IF(B6="","",IF(K6="","",IF(J6="","",J6/(foktomen!$H$4*7))))),0,IF(B6="","",IF($K6="","",IF(J6="","",J6/(foktomen!$H$4*7)))))</f>
        <v>0.35714285714285715</v>
      </c>
      <c r="M6" s="93">
        <f t="shared" si="4"/>
        <v>50.4</v>
      </c>
      <c r="N6" s="86">
        <v>7</v>
      </c>
      <c r="O6" s="87">
        <v>360</v>
      </c>
      <c r="P6" s="120">
        <f>IF(ISERROR(IF(F6="","",IF(O6="","",IF(N6="","",N6/(foktomen!$H$5*7))))),0,IF(F6="","",IF($K6="","",IF(N6="","",N6/(foktomen!$H$5*7)))))</f>
        <v>0.5</v>
      </c>
      <c r="Q6" s="93">
        <f t="shared" si="5"/>
        <v>51.428571428571431</v>
      </c>
      <c r="R6" s="86">
        <v>9</v>
      </c>
      <c r="S6" s="87">
        <v>466</v>
      </c>
      <c r="T6" s="120">
        <f>IF(ISERROR(IF(M6="","",IF(S6="","",IF(R6="","",R6/(foktomen!$H$6*7))))),0,IF(M6="","",IF($K6="","",IF(R6="","",R6/(foktomen!$H$6*7)))))</f>
        <v>0.6428571428571429</v>
      </c>
      <c r="U6" s="93">
        <f t="shared" si="6"/>
        <v>51.777777777777779</v>
      </c>
      <c r="V6" s="86">
        <v>8</v>
      </c>
      <c r="W6" s="87">
        <v>422</v>
      </c>
      <c r="X6" s="120">
        <f>IF(ISERROR(IF(Q6="","",IF(W6="","",IF(V6="","",V6/(foktomen!$H$7*7))))),0,IF(Q6="","",IF($K6="","",IF(V6="","",V6/(foktomen!$H$7*7)))))</f>
        <v>0.5714285714285714</v>
      </c>
      <c r="Y6" s="93">
        <f t="shared" si="7"/>
        <v>52.75</v>
      </c>
      <c r="Z6" s="86">
        <v>2</v>
      </c>
      <c r="AA6" s="87">
        <v>116</v>
      </c>
      <c r="AB6" s="120">
        <f>IF(ISERROR(IF(U6="","",IF(AA6="","",IF(Z6="","",Z6/(foktomen!$H$8*7))))),0,IF(U6="","",IF($K6="","",IF(Z6="","",Z6/(foktomen!$H$8*7)))))</f>
        <v>9.5238095238095233E-2</v>
      </c>
      <c r="AC6" s="93">
        <f t="shared" si="8"/>
        <v>58</v>
      </c>
      <c r="AD6" s="86">
        <v>5</v>
      </c>
      <c r="AE6" s="87">
        <v>222</v>
      </c>
      <c r="AF6" s="120">
        <f>IF(ISERROR(IF(Y6="","",IF(AE6="","",IF(AD6="","",AD6/(foktomen!$H$9*7))))),0,IF(Y6="","",IF($K6="","",IF(AD6="","",AD6/(foktomen!$H$9*7)))))</f>
        <v>0.35714285714285715</v>
      </c>
      <c r="AG6" s="93">
        <f t="shared" si="9"/>
        <v>44.4</v>
      </c>
      <c r="AH6" s="86">
        <v>5</v>
      </c>
      <c r="AI6" s="87">
        <v>264</v>
      </c>
      <c r="AJ6" s="120">
        <f>IF(ISERROR(IF(AC6="","",IF(AI6="","",IF(AH6="","",AH6/(foktomen!$H$10*7))))),0,IF(AC6="","",IF($K6="","",IF(AH6="","",AH6/(foktomen!$H$10*7)))))</f>
        <v>0.35714285714285715</v>
      </c>
      <c r="AK6" s="93">
        <f t="shared" si="10"/>
        <v>52.8</v>
      </c>
      <c r="AL6" s="86">
        <v>4</v>
      </c>
      <c r="AM6" s="87">
        <v>212</v>
      </c>
      <c r="AN6" s="120">
        <f>IF(ISERROR(IF(B6="","",IF(AM6="","",IF(AL6="","",AL6/(foktomen!$H$11*7))))),0,IF(B6="","",IF($K6="","",IF(AL6="","",AL6/(foktomen!$H$11*7)))))</f>
        <v>0.2857142857142857</v>
      </c>
      <c r="AO6" s="93">
        <f t="shared" si="11"/>
        <v>53</v>
      </c>
      <c r="AP6" s="86">
        <v>2</v>
      </c>
      <c r="AQ6" s="87">
        <v>88</v>
      </c>
      <c r="AR6" s="120">
        <f>IF(ISERROR(IF(AK6="","",IF(AQ6="","",IF(AP6="","",AP6/(foktomen!$H$12*7))))),0,IF(AK6="","",IF($K6="","",IF(AP6="","",AP6/(foktomen!$H$12*7)))))</f>
        <v>0.2857142857142857</v>
      </c>
      <c r="AS6" s="93">
        <f t="shared" si="12"/>
        <v>44</v>
      </c>
      <c r="AT6" s="86">
        <v>15</v>
      </c>
      <c r="AU6" s="87">
        <v>710</v>
      </c>
      <c r="AV6" s="120">
        <f>IF(ISERROR(IF(AO6="","",IF(AU6="","",IF(AT6="","",AT6/(foktomen!$H$13*7))))),0,IF(AO6="","",IF($K6="","",IF(AT6="","",AT6/(foktomen!$H$13*7)))))</f>
        <v>0.7142857142857143</v>
      </c>
      <c r="AW6" s="93">
        <f t="shared" si="13"/>
        <v>47.333333333333336</v>
      </c>
      <c r="AX6" s="86">
        <v>7</v>
      </c>
      <c r="AY6" s="87">
        <v>384</v>
      </c>
      <c r="AZ6" s="120">
        <f>IF(ISERROR(IF(AS6="","",IF(AY6="","",IF(AX6="","",AX6/(foktomen!$H$14*7))))),0,IF(AS6="","",IF($K6="","",IF(AX6="","",AX6/(foktomen!$H$14*7)))))</f>
        <v>0.33333333333333331</v>
      </c>
      <c r="BA6" s="93">
        <f t="shared" si="14"/>
        <v>54.857142857142854</v>
      </c>
      <c r="BB6" s="86">
        <v>6</v>
      </c>
      <c r="BC6" s="87">
        <v>260</v>
      </c>
      <c r="BD6" s="120">
        <f>IF(ISERROR(IF(AW6="","",IF(BC6="","",IF(BB6="","",BB6/(foktomen!$H$15*7))))),0,IF(AW6="","",IF($K6="","",IF(BB6="","",BB6/(foktomen!$H$15*7)))))</f>
        <v>0.42857142857142855</v>
      </c>
      <c r="BE6" s="93">
        <f t="shared" si="15"/>
        <v>43.333333333333336</v>
      </c>
      <c r="BF6" s="86">
        <v>7</v>
      </c>
      <c r="BG6" s="87">
        <v>356</v>
      </c>
      <c r="BH6" s="120">
        <f>IF(ISERROR(IF(BA6="","",IF(BG6="","",IF(BF6="","",BF6/(foktomen!$H$16*7))))),0,IF(BA6="","",IF($K6="","",IF(BF6="","",BF6/(foktomen!$H$16*7)))))</f>
        <v>0.5</v>
      </c>
      <c r="BI6" s="93">
        <f t="shared" si="16"/>
        <v>50.857142857142854</v>
      </c>
      <c r="BJ6" s="86">
        <v>2</v>
      </c>
      <c r="BK6" s="87">
        <v>84</v>
      </c>
      <c r="BL6" s="120">
        <f>IF(ISERROR(IF(BE6="","",IF(BK6="","",IF(BJ6="","",BJ6/(foktomen!$H$17*7))))),0,IF(BE6="","",IF($K6="","",IF(BJ6="","",BJ6/(foktomen!$H$17*7)))))</f>
        <v>0.14285714285714285</v>
      </c>
      <c r="BM6" s="93">
        <f t="shared" si="17"/>
        <v>42</v>
      </c>
      <c r="BN6" s="86">
        <v>4</v>
      </c>
      <c r="BO6" s="87">
        <v>216</v>
      </c>
      <c r="BP6" s="120">
        <f>IF(ISERROR(IF(BI6="","",IF(BO6="","",IF(BN6="","",BN6/(foktomen!$H$18*7))))),0,IF(BI6="","",IF($K6="","",IF(BN6="","",BN6/(foktomen!$H$18*7)))))</f>
        <v>0.5714285714285714</v>
      </c>
      <c r="BQ6" s="93">
        <f t="shared" si="18"/>
        <v>54</v>
      </c>
    </row>
    <row r="7" spans="2:69" ht="18" customHeight="1" x14ac:dyDescent="0.25">
      <c r="B7" s="142"/>
      <c r="C7" s="143"/>
      <c r="D7" s="144" t="str">
        <f t="shared" si="0"/>
        <v/>
      </c>
      <c r="E7" s="148" t="str">
        <f t="shared" si="1"/>
        <v/>
      </c>
      <c r="F7" s="149">
        <f t="shared" si="2"/>
        <v>0</v>
      </c>
      <c r="G7" s="144" t="str">
        <f t="shared" si="19"/>
        <v/>
      </c>
      <c r="H7" s="156" t="e">
        <f t="shared" si="20"/>
        <v>#DIV/0!</v>
      </c>
      <c r="I7" s="166" t="str">
        <f t="shared" si="3"/>
        <v/>
      </c>
      <c r="J7" s="86"/>
      <c r="K7" s="86"/>
      <c r="L7" s="120" t="str">
        <f>IF(ISERROR(IF(B7="","",IF(K7="","",IF(J7="","",J7/(foktomen!$H$4*7))))),0,IF(B7="","",IF($K7="","",IF(J7="","",J7/(foktomen!$H$4*7)))))</f>
        <v/>
      </c>
      <c r="M7" s="93" t="str">
        <f t="shared" si="4"/>
        <v/>
      </c>
      <c r="N7" s="86"/>
      <c r="O7" s="87"/>
      <c r="P7" s="120" t="str">
        <f>IF(ISERROR(IF(F7="","",IF(O7="","",IF(N7="","",N7/(foktomen!$H$5*7))))),0,IF(F7="","",IF($K7="","",IF(N7="","",N7/(foktomen!$H$5*7)))))</f>
        <v/>
      </c>
      <c r="Q7" s="93" t="str">
        <f t="shared" si="5"/>
        <v/>
      </c>
      <c r="R7" s="86"/>
      <c r="S7" s="87"/>
      <c r="T7" s="120" t="str">
        <f>IF(ISERROR(IF(M7="","",IF(S7="","",IF(R7="","",R7/(foktomen!$H$6*7))))),0,IF(M7="","",IF($K7="","",IF(R7="","",R7/(foktomen!$H$6*7)))))</f>
        <v/>
      </c>
      <c r="U7" s="93" t="str">
        <f t="shared" si="6"/>
        <v/>
      </c>
      <c r="V7" s="86"/>
      <c r="W7" s="87"/>
      <c r="X7" s="120" t="str">
        <f>IF(ISERROR(IF(Q7="","",IF(W7="","",IF(V7="","",V7/(foktomen!$H$7*7))))),0,IF(Q7="","",IF($K7="","",IF(V7="","",V7/(foktomen!$H$7*7)))))</f>
        <v/>
      </c>
      <c r="Y7" s="93" t="str">
        <f t="shared" si="7"/>
        <v/>
      </c>
      <c r="Z7" s="86"/>
      <c r="AA7" s="87"/>
      <c r="AB7" s="120" t="str">
        <f>IF(ISERROR(IF(U7="","",IF(AA7="","",IF(Z7="","",Z7/(foktomen!$H$8*7))))),0,IF(U7="","",IF($K7="","",IF(Z7="","",Z7/(foktomen!$H$8*7)))))</f>
        <v/>
      </c>
      <c r="AC7" s="93" t="str">
        <f t="shared" si="8"/>
        <v/>
      </c>
      <c r="AD7" s="86"/>
      <c r="AE7" s="87"/>
      <c r="AF7" s="120" t="str">
        <f>IF(ISERROR(IF(Y7="","",IF(AE7="","",IF(AD7="","",AD7/(foktomen!$H$9*7))))),0,IF(Y7="","",IF($K7="","",IF(AD7="","",AD7/(foktomen!$H$9*7)))))</f>
        <v/>
      </c>
      <c r="AG7" s="93" t="str">
        <f t="shared" si="9"/>
        <v/>
      </c>
      <c r="AH7" s="86"/>
      <c r="AI7" s="87"/>
      <c r="AJ7" s="120" t="str">
        <f>IF(ISERROR(IF(AC7="","",IF(AI7="","",IF(AH7="","",AH7/(foktomen!$H$10*7))))),0,IF(AC7="","",IF($K7="","",IF(AH7="","",AH7/(foktomen!$H$10*7)))))</f>
        <v/>
      </c>
      <c r="AK7" s="93" t="str">
        <f t="shared" si="10"/>
        <v/>
      </c>
      <c r="AL7" s="86"/>
      <c r="AM7" s="87"/>
      <c r="AN7" s="120" t="str">
        <f>IF(ISERROR(IF(B7="","",IF(AM7="","",IF(AL7="","",AL7/(foktomen!$H$11*7))))),0,IF(B7="","",IF($K7="","",IF(AL7="","",AL7/(foktomen!$H$11*7)))))</f>
        <v/>
      </c>
      <c r="AO7" s="93" t="str">
        <f t="shared" si="11"/>
        <v/>
      </c>
      <c r="AP7" s="86"/>
      <c r="AQ7" s="87"/>
      <c r="AR7" s="120" t="str">
        <f>IF(ISERROR(IF(AK7="","",IF(AQ7="","",IF(AP7="","",AP7/(foktomen!$H$12*7))))),0,IF(AK7="","",IF($K7="","",IF(AP7="","",AP7/(foktomen!$H$12*7)))))</f>
        <v/>
      </c>
      <c r="AS7" s="93" t="str">
        <f t="shared" si="12"/>
        <v/>
      </c>
      <c r="AT7" s="86"/>
      <c r="AU7" s="87"/>
      <c r="AV7" s="120" t="str">
        <f>IF(ISERROR(IF(AO7="","",IF(AU7="","",IF(AT7="","",AT7/(foktomen!$H$13*7))))),0,IF(AO7="","",IF($K7="","",IF(AT7="","",AT7/(foktomen!$H$13*7)))))</f>
        <v/>
      </c>
      <c r="AW7" s="93" t="str">
        <f t="shared" si="13"/>
        <v/>
      </c>
      <c r="AX7" s="86"/>
      <c r="AY7" s="87"/>
      <c r="AZ7" s="120" t="str">
        <f>IF(ISERROR(IF(AS7="","",IF(AY7="","",IF(AX7="","",AX7/(foktomen!$H$14*7))))),0,IF(AS7="","",IF($K7="","",IF(AX7="","",AX7/(foktomen!$H$14*7)))))</f>
        <v/>
      </c>
      <c r="BA7" s="93" t="str">
        <f t="shared" si="14"/>
        <v/>
      </c>
      <c r="BB7" s="86"/>
      <c r="BC7" s="87"/>
      <c r="BD7" s="120" t="str">
        <f>IF(ISERROR(IF(AW7="","",IF(BC7="","",IF(BB7="","",BB7/(foktomen!$H$15*7))))),0,IF(AW7="","",IF($K7="","",IF(BB7="","",BB7/(foktomen!$H$15*7)))))</f>
        <v/>
      </c>
      <c r="BE7" s="93" t="str">
        <f t="shared" si="15"/>
        <v/>
      </c>
      <c r="BF7" s="86"/>
      <c r="BG7" s="87"/>
      <c r="BH7" s="120" t="str">
        <f>IF(ISERROR(IF(BA7="","",IF(BG7="","",IF(BF7="","",BF7/(foktomen!$H$16*7))))),0,IF(BA7="","",IF($K7="","",IF(BF7="","",BF7/(foktomen!$H$16*7)))))</f>
        <v/>
      </c>
      <c r="BI7" s="93" t="str">
        <f t="shared" si="16"/>
        <v/>
      </c>
      <c r="BJ7" s="86"/>
      <c r="BK7" s="87"/>
      <c r="BL7" s="120" t="str">
        <f>IF(ISERROR(IF(BE7="","",IF(BK7="","",IF(BJ7="","",BJ7/(foktomen!$H$17*7))))),0,IF(BE7="","",IF($K7="","",IF(BJ7="","",BJ7/(foktomen!$H$17*7)))))</f>
        <v/>
      </c>
      <c r="BM7" s="93" t="str">
        <f t="shared" si="17"/>
        <v/>
      </c>
      <c r="BN7" s="86"/>
      <c r="BO7" s="87"/>
      <c r="BP7" s="120" t="str">
        <f>IF(ISERROR(IF(BI7="","",IF(BO7="","",IF(BN7="","",BN7/(foktomen!$H$18*7))))),0,IF(BI7="","",IF($K7="","",IF(BN7="","",BN7/(foktomen!$H$18*7)))))</f>
        <v/>
      </c>
      <c r="BQ7" s="93" t="str">
        <f t="shared" si="18"/>
        <v/>
      </c>
    </row>
    <row r="8" spans="2:69" ht="18" customHeight="1" x14ac:dyDescent="0.25">
      <c r="B8" s="142"/>
      <c r="C8" s="143"/>
      <c r="D8" s="144" t="str">
        <f t="shared" si="0"/>
        <v/>
      </c>
      <c r="E8" s="148" t="str">
        <f t="shared" si="1"/>
        <v/>
      </c>
      <c r="F8" s="149">
        <f t="shared" si="2"/>
        <v>0</v>
      </c>
      <c r="G8" s="144" t="str">
        <f t="shared" si="19"/>
        <v/>
      </c>
      <c r="H8" s="156" t="e">
        <f t="shared" si="20"/>
        <v>#DIV/0!</v>
      </c>
      <c r="I8" s="166" t="str">
        <f t="shared" si="3"/>
        <v/>
      </c>
      <c r="J8" s="86"/>
      <c r="K8" s="86"/>
      <c r="L8" s="120" t="str">
        <f>IF(ISERROR(IF(B8="","",IF(K8="","",IF(J8="","",J8/(foktomen!$H$4*7))))),0,IF(B8="","",IF($K8="","",IF(J8="","",J8/(foktomen!$H$4*7)))))</f>
        <v/>
      </c>
      <c r="M8" s="93" t="str">
        <f t="shared" si="4"/>
        <v/>
      </c>
      <c r="N8" s="86"/>
      <c r="O8" s="87"/>
      <c r="P8" s="120" t="str">
        <f>IF(ISERROR(IF(F8="","",IF(O8="","",IF(N8="","",N8/(foktomen!$H$5*7))))),0,IF(F8="","",IF($K8="","",IF(N8="","",N8/(foktomen!$H$5*7)))))</f>
        <v/>
      </c>
      <c r="Q8" s="93" t="str">
        <f t="shared" si="5"/>
        <v/>
      </c>
      <c r="R8" s="86"/>
      <c r="S8" s="87"/>
      <c r="T8" s="120" t="str">
        <f>IF(ISERROR(IF(M8="","",IF(S8="","",IF(R8="","",R8/(foktomen!$H$6*7))))),0,IF(M8="","",IF($K8="","",IF(R8="","",R8/(foktomen!$H$6*7)))))</f>
        <v/>
      </c>
      <c r="U8" s="93" t="str">
        <f t="shared" si="6"/>
        <v/>
      </c>
      <c r="V8" s="86"/>
      <c r="W8" s="87"/>
      <c r="X8" s="120" t="str">
        <f>IF(ISERROR(IF(Q8="","",IF(W8="","",IF(V8="","",V8/(foktomen!$H$7*7))))),0,IF(Q8="","",IF($K8="","",IF(V8="","",V8/(foktomen!$H$7*7)))))</f>
        <v/>
      </c>
      <c r="Y8" s="93" t="str">
        <f t="shared" si="7"/>
        <v/>
      </c>
      <c r="Z8" s="86"/>
      <c r="AA8" s="87"/>
      <c r="AB8" s="120" t="str">
        <f>IF(ISERROR(IF(U8="","",IF(AA8="","",IF(Z8="","",Z8/(foktomen!$H$8*7))))),0,IF(U8="","",IF($K8="","",IF(Z8="","",Z8/(foktomen!$H$8*7)))))</f>
        <v/>
      </c>
      <c r="AC8" s="93" t="str">
        <f t="shared" si="8"/>
        <v/>
      </c>
      <c r="AD8" s="86"/>
      <c r="AE8" s="87"/>
      <c r="AF8" s="120" t="str">
        <f>IF(ISERROR(IF(Y8="","",IF(AE8="","",IF(AD8="","",AD8/(foktomen!$H$9*7))))),0,IF(Y8="","",IF($K8="","",IF(AD8="","",AD8/(foktomen!$H$9*7)))))</f>
        <v/>
      </c>
      <c r="AG8" s="93" t="str">
        <f t="shared" si="9"/>
        <v/>
      </c>
      <c r="AH8" s="86"/>
      <c r="AI8" s="87"/>
      <c r="AJ8" s="120" t="str">
        <f>IF(ISERROR(IF(AC8="","",IF(AI8="","",IF(AH8="","",AH8/(foktomen!$H$10*7))))),0,IF(AC8="","",IF($K8="","",IF(AH8="","",AH8/(foktomen!$H$10*7)))))</f>
        <v/>
      </c>
      <c r="AK8" s="93" t="str">
        <f t="shared" si="10"/>
        <v/>
      </c>
      <c r="AL8" s="86"/>
      <c r="AM8" s="87"/>
      <c r="AN8" s="120" t="str">
        <f>IF(ISERROR(IF(B8="","",IF(AM8="","",IF(AL8="","",AL8/(foktomen!$H$11*7))))),0,IF(B8="","",IF($K8="","",IF(AL8="","",AL8/(foktomen!$H$11*7)))))</f>
        <v/>
      </c>
      <c r="AO8" s="93" t="str">
        <f t="shared" si="11"/>
        <v/>
      </c>
      <c r="AP8" s="86"/>
      <c r="AQ8" s="87"/>
      <c r="AR8" s="120" t="str">
        <f>IF(ISERROR(IF(AK8="","",IF(AQ8="","",IF(AP8="","",AP8/(foktomen!$H$12*7))))),0,IF(AK8="","",IF($K8="","",IF(AP8="","",AP8/(foktomen!$H$12*7)))))</f>
        <v/>
      </c>
      <c r="AS8" s="93" t="str">
        <f t="shared" si="12"/>
        <v/>
      </c>
      <c r="AT8" s="86"/>
      <c r="AU8" s="87"/>
      <c r="AV8" s="120" t="str">
        <f>IF(ISERROR(IF(AO8="","",IF(AU8="","",IF(AT8="","",AT8/(foktomen!$H$13*7))))),0,IF(AO8="","",IF($K8="","",IF(AT8="","",AT8/(foktomen!$H$13*7)))))</f>
        <v/>
      </c>
      <c r="AW8" s="93" t="str">
        <f t="shared" si="13"/>
        <v/>
      </c>
      <c r="AX8" s="86"/>
      <c r="AY8" s="87"/>
      <c r="AZ8" s="120" t="str">
        <f>IF(ISERROR(IF(AS8="","",IF(AY8="","",IF(AX8="","",AX8/(foktomen!$H$14*7))))),0,IF(AS8="","",IF($K8="","",IF(AX8="","",AX8/(foktomen!$H$14*7)))))</f>
        <v/>
      </c>
      <c r="BA8" s="93" t="str">
        <f t="shared" si="14"/>
        <v/>
      </c>
      <c r="BB8" s="86"/>
      <c r="BC8" s="87"/>
      <c r="BD8" s="120" t="str">
        <f>IF(ISERROR(IF(AW8="","",IF(BC8="","",IF(BB8="","",BB8/(foktomen!$H$15*7))))),0,IF(AW8="","",IF($K8="","",IF(BB8="","",BB8/(foktomen!$H$15*7)))))</f>
        <v/>
      </c>
      <c r="BE8" s="93" t="str">
        <f t="shared" si="15"/>
        <v/>
      </c>
      <c r="BF8" s="86"/>
      <c r="BG8" s="87"/>
      <c r="BH8" s="120" t="str">
        <f>IF(ISERROR(IF(BA8="","",IF(BG8="","",IF(BF8="","",BF8/(foktomen!$H$16*7))))),0,IF(BA8="","",IF($K8="","",IF(BF8="","",BF8/(foktomen!$H$16*7)))))</f>
        <v/>
      </c>
      <c r="BI8" s="93" t="str">
        <f t="shared" si="16"/>
        <v/>
      </c>
      <c r="BJ8" s="86"/>
      <c r="BK8" s="87"/>
      <c r="BL8" s="120" t="str">
        <f>IF(ISERROR(IF(BE8="","",IF(BK8="","",IF(BJ8="","",BJ8/(foktomen!$H$17*7))))),0,IF(BE8="","",IF($K8="","",IF(BJ8="","",BJ8/(foktomen!$H$17*7)))))</f>
        <v/>
      </c>
      <c r="BM8" s="93" t="str">
        <f t="shared" si="17"/>
        <v/>
      </c>
      <c r="BN8" s="86"/>
      <c r="BO8" s="87"/>
      <c r="BP8" s="120" t="str">
        <f>IF(ISERROR(IF(BI8="","",IF(BO8="","",IF(BN8="","",BN8/(foktomen!$H$18*7))))),0,IF(BI8="","",IF($K8="","",IF(BN8="","",BN8/(foktomen!$H$18*7)))))</f>
        <v/>
      </c>
      <c r="BQ8" s="93" t="str">
        <f t="shared" si="18"/>
        <v/>
      </c>
    </row>
    <row r="9" spans="2:69" ht="18" customHeight="1" x14ac:dyDescent="0.25">
      <c r="B9" s="142"/>
      <c r="C9" s="143"/>
      <c r="D9" s="144" t="str">
        <f t="shared" si="0"/>
        <v/>
      </c>
      <c r="E9" s="148" t="str">
        <f t="shared" si="1"/>
        <v/>
      </c>
      <c r="F9" s="149">
        <f t="shared" si="2"/>
        <v>0</v>
      </c>
      <c r="G9" s="144" t="str">
        <f t="shared" si="19"/>
        <v/>
      </c>
      <c r="H9" s="156" t="e">
        <f t="shared" si="20"/>
        <v>#DIV/0!</v>
      </c>
      <c r="I9" s="166" t="str">
        <f t="shared" si="3"/>
        <v/>
      </c>
      <c r="J9" s="86"/>
      <c r="K9" s="86"/>
      <c r="L9" s="120" t="str">
        <f>IF(ISERROR(IF(B9="","",IF(K9="","",IF(J9="","",J9/(foktomen!$H$4*7))))),0,IF(B9="","",IF($K9="","",IF(J9="","",J9/(foktomen!$H$4*7)))))</f>
        <v/>
      </c>
      <c r="M9" s="93" t="str">
        <f t="shared" si="4"/>
        <v/>
      </c>
      <c r="N9" s="86"/>
      <c r="O9" s="87"/>
      <c r="P9" s="120" t="str">
        <f>IF(ISERROR(IF(F9="","",IF(O9="","",IF(N9="","",N9/(foktomen!$H$5*7))))),0,IF(F9="","",IF($K9="","",IF(N9="","",N9/(foktomen!$H$5*7)))))</f>
        <v/>
      </c>
      <c r="Q9" s="93" t="str">
        <f t="shared" si="5"/>
        <v/>
      </c>
      <c r="R9" s="86"/>
      <c r="S9" s="87"/>
      <c r="T9" s="120" t="str">
        <f>IF(ISERROR(IF(M9="","",IF(S9="","",IF(R9="","",R9/(foktomen!$H$6*7))))),0,IF(M9="","",IF($K9="","",IF(R9="","",R9/(foktomen!$H$6*7)))))</f>
        <v/>
      </c>
      <c r="U9" s="93" t="str">
        <f t="shared" si="6"/>
        <v/>
      </c>
      <c r="V9" s="86"/>
      <c r="W9" s="87"/>
      <c r="X9" s="120" t="str">
        <f>IF(ISERROR(IF(Q9="","",IF(W9="","",IF(V9="","",V9/(foktomen!$H$7*7))))),0,IF(Q9="","",IF($K9="","",IF(V9="","",V9/(foktomen!$H$7*7)))))</f>
        <v/>
      </c>
      <c r="Y9" s="93" t="str">
        <f t="shared" si="7"/>
        <v/>
      </c>
      <c r="Z9" s="86"/>
      <c r="AA9" s="87"/>
      <c r="AB9" s="120" t="str">
        <f>IF(ISERROR(IF(U9="","",IF(AA9="","",IF(Z9="","",Z9/(foktomen!$H$8*7))))),0,IF(U9="","",IF($K9="","",IF(Z9="","",Z9/(foktomen!$H$8*7)))))</f>
        <v/>
      </c>
      <c r="AC9" s="93" t="str">
        <f t="shared" si="8"/>
        <v/>
      </c>
      <c r="AD9" s="86"/>
      <c r="AE9" s="87"/>
      <c r="AF9" s="120" t="str">
        <f>IF(ISERROR(IF(Y9="","",IF(AE9="","",IF(AD9="","",AD9/(foktomen!$H$9*7))))),0,IF(Y9="","",IF($K9="","",IF(AD9="","",AD9/(foktomen!$H$9*7)))))</f>
        <v/>
      </c>
      <c r="AG9" s="93" t="str">
        <f t="shared" si="9"/>
        <v/>
      </c>
      <c r="AH9" s="86"/>
      <c r="AI9" s="87"/>
      <c r="AJ9" s="120" t="str">
        <f>IF(ISERROR(IF(AC9="","",IF(AI9="","",IF(AH9="","",AH9/(foktomen!$H$10*7))))),0,IF(AC9="","",IF($K9="","",IF(AH9="","",AH9/(foktomen!$H$10*7)))))</f>
        <v/>
      </c>
      <c r="AK9" s="93" t="str">
        <f t="shared" si="10"/>
        <v/>
      </c>
      <c r="AL9" s="86"/>
      <c r="AM9" s="87"/>
      <c r="AN9" s="120" t="str">
        <f>IF(ISERROR(IF(B9="","",IF(AM9="","",IF(AL9="","",AL9/(foktomen!$H$11*7))))),0,IF(B9="","",IF($K9="","",IF(AL9="","",AL9/(foktomen!$H$11*7)))))</f>
        <v/>
      </c>
      <c r="AO9" s="93" t="str">
        <f t="shared" si="11"/>
        <v/>
      </c>
      <c r="AP9" s="86"/>
      <c r="AQ9" s="87"/>
      <c r="AR9" s="120" t="str">
        <f>IF(ISERROR(IF(AK9="","",IF(AQ9="","",IF(AP9="","",AP9/(foktomen!$H$12*7))))),0,IF(AK9="","",IF($K9="","",IF(AP9="","",AP9/(foktomen!$H$12*7)))))</f>
        <v/>
      </c>
      <c r="AS9" s="93" t="str">
        <f t="shared" si="12"/>
        <v/>
      </c>
      <c r="AT9" s="86"/>
      <c r="AU9" s="87"/>
      <c r="AV9" s="120" t="str">
        <f>IF(ISERROR(IF(AO9="","",IF(AU9="","",IF(AT9="","",AT9/(foktomen!$H$13*7))))),0,IF(AO9="","",IF($K9="","",IF(AT9="","",AT9/(foktomen!$H$13*7)))))</f>
        <v/>
      </c>
      <c r="AW9" s="93" t="str">
        <f t="shared" si="13"/>
        <v/>
      </c>
      <c r="AX9" s="86"/>
      <c r="AY9" s="87"/>
      <c r="AZ9" s="120" t="str">
        <f>IF(ISERROR(IF(AS9="","",IF(AY9="","",IF(AX9="","",AX9/(foktomen!$H$14*7))))),0,IF(AS9="","",IF($K9="","",IF(AX9="","",AX9/(foktomen!$H$14*7)))))</f>
        <v/>
      </c>
      <c r="BA9" s="93" t="str">
        <f t="shared" si="14"/>
        <v/>
      </c>
      <c r="BB9" s="86"/>
      <c r="BC9" s="87"/>
      <c r="BD9" s="120" t="str">
        <f>IF(ISERROR(IF(AW9="","",IF(BC9="","",IF(BB9="","",BB9/(foktomen!$H$15*7))))),0,IF(AW9="","",IF($K9="","",IF(BB9="","",BB9/(foktomen!$H$15*7)))))</f>
        <v/>
      </c>
      <c r="BE9" s="93" t="str">
        <f t="shared" si="15"/>
        <v/>
      </c>
      <c r="BF9" s="86"/>
      <c r="BG9" s="87"/>
      <c r="BH9" s="120" t="str">
        <f>IF(ISERROR(IF(BA9="","",IF(BG9="","",IF(BF9="","",BF9/(foktomen!$H$16*7))))),0,IF(BA9="","",IF($K9="","",IF(BF9="","",BF9/(foktomen!$H$16*7)))))</f>
        <v/>
      </c>
      <c r="BI9" s="93" t="str">
        <f t="shared" si="16"/>
        <v/>
      </c>
      <c r="BJ9" s="86"/>
      <c r="BK9" s="87"/>
      <c r="BL9" s="120" t="str">
        <f>IF(ISERROR(IF(BE9="","",IF(BK9="","",IF(BJ9="","",BJ9/(foktomen!$H$17*7))))),0,IF(BE9="","",IF($K9="","",IF(BJ9="","",BJ9/(foktomen!$H$17*7)))))</f>
        <v/>
      </c>
      <c r="BM9" s="93" t="str">
        <f t="shared" si="17"/>
        <v/>
      </c>
      <c r="BN9" s="86"/>
      <c r="BO9" s="87"/>
      <c r="BP9" s="120" t="str">
        <f>IF(ISERROR(IF(BI9="","",IF(BO9="","",IF(BN9="","",BN9/(foktomen!$H$18*7))))),0,IF(BI9="","",IF($K9="","",IF(BN9="","",BN9/(foktomen!$H$18*7)))))</f>
        <v/>
      </c>
      <c r="BQ9" s="93" t="str">
        <f t="shared" si="18"/>
        <v/>
      </c>
    </row>
    <row r="10" spans="2:69" ht="18" customHeight="1" x14ac:dyDescent="0.25">
      <c r="B10" s="142"/>
      <c r="C10" s="143"/>
      <c r="D10" s="144" t="str">
        <f t="shared" si="0"/>
        <v/>
      </c>
      <c r="E10" s="148" t="str">
        <f t="shared" si="1"/>
        <v/>
      </c>
      <c r="F10" s="149">
        <f t="shared" si="2"/>
        <v>0</v>
      </c>
      <c r="G10" s="144" t="str">
        <f t="shared" si="19"/>
        <v/>
      </c>
      <c r="H10" s="156" t="e">
        <f t="shared" si="20"/>
        <v>#DIV/0!</v>
      </c>
      <c r="I10" s="166" t="str">
        <f t="shared" si="3"/>
        <v/>
      </c>
      <c r="J10" s="86"/>
      <c r="K10" s="86"/>
      <c r="L10" s="120" t="str">
        <f>IF(ISERROR(IF(B10="","",IF(K10="","",IF(J10="","",J10/(foktomen!$H$4*7))))),0,IF(B10="","",IF($K10="","",IF(J10="","",J10/(foktomen!$H$4*7)))))</f>
        <v/>
      </c>
      <c r="M10" s="93" t="str">
        <f t="shared" si="4"/>
        <v/>
      </c>
      <c r="N10" s="86"/>
      <c r="O10" s="87"/>
      <c r="P10" s="120" t="str">
        <f>IF(ISERROR(IF(F10="","",IF(O10="","",IF(N10="","",N10/(foktomen!$H$5*7))))),0,IF(F10="","",IF($K10="","",IF(N10="","",N10/(foktomen!$H$5*7)))))</f>
        <v/>
      </c>
      <c r="Q10" s="93" t="str">
        <f t="shared" si="5"/>
        <v/>
      </c>
      <c r="R10" s="86"/>
      <c r="S10" s="87"/>
      <c r="T10" s="120" t="str">
        <f>IF(ISERROR(IF(M10="","",IF(S10="","",IF(R10="","",R10/(foktomen!$H$6*7))))),0,IF(M10="","",IF($K10="","",IF(R10="","",R10/(foktomen!$H$6*7)))))</f>
        <v/>
      </c>
      <c r="U10" s="93" t="str">
        <f t="shared" si="6"/>
        <v/>
      </c>
      <c r="V10" s="86"/>
      <c r="W10" s="87"/>
      <c r="X10" s="120" t="str">
        <f>IF(ISERROR(IF(Q10="","",IF(W10="","",IF(V10="","",V10/(foktomen!$H$7*7))))),0,IF(Q10="","",IF($K10="","",IF(V10="","",V10/(foktomen!$H$7*7)))))</f>
        <v/>
      </c>
      <c r="Y10" s="93" t="str">
        <f t="shared" si="7"/>
        <v/>
      </c>
      <c r="Z10" s="86"/>
      <c r="AA10" s="87"/>
      <c r="AB10" s="120" t="str">
        <f>IF(ISERROR(IF(U10="","",IF(AA10="","",IF(Z10="","",Z10/(foktomen!$H$8*7))))),0,IF(U10="","",IF($K10="","",IF(Z10="","",Z10/(foktomen!$H$8*7)))))</f>
        <v/>
      </c>
      <c r="AC10" s="93" t="str">
        <f t="shared" si="8"/>
        <v/>
      </c>
      <c r="AD10" s="86"/>
      <c r="AE10" s="87"/>
      <c r="AF10" s="120" t="str">
        <f>IF(ISERROR(IF(Y10="","",IF(AE10="","",IF(AD10="","",AD10/(foktomen!$H$9*7))))),0,IF(Y10="","",IF($K10="","",IF(AD10="","",AD10/(foktomen!$H$9*7)))))</f>
        <v/>
      </c>
      <c r="AG10" s="93" t="str">
        <f t="shared" si="9"/>
        <v/>
      </c>
      <c r="AH10" s="86"/>
      <c r="AI10" s="87"/>
      <c r="AJ10" s="120" t="str">
        <f>IF(ISERROR(IF(AC10="","",IF(AI10="","",IF(AH10="","",AH10/(foktomen!$H$10*7))))),0,IF(AC10="","",IF($K10="","",IF(AH10="","",AH10/(foktomen!$H$10*7)))))</f>
        <v/>
      </c>
      <c r="AK10" s="93" t="str">
        <f t="shared" si="10"/>
        <v/>
      </c>
      <c r="AL10" s="86"/>
      <c r="AM10" s="87"/>
      <c r="AN10" s="120" t="str">
        <f>IF(ISERROR(IF(B10="","",IF(AM10="","",IF(AL10="","",AL10/(foktomen!$H$11*7))))),0,IF(B10="","",IF($K10="","",IF(AL10="","",AL10/(foktomen!$H$11*7)))))</f>
        <v/>
      </c>
      <c r="AO10" s="93" t="str">
        <f t="shared" si="11"/>
        <v/>
      </c>
      <c r="AP10" s="86"/>
      <c r="AQ10" s="87"/>
      <c r="AR10" s="120" t="str">
        <f>IF(ISERROR(IF(AK10="","",IF(AQ10="","",IF(AP10="","",AP10/(foktomen!$H$12*7))))),0,IF(AK10="","",IF($K10="","",IF(AP10="","",AP10/(foktomen!$H$12*7)))))</f>
        <v/>
      </c>
      <c r="AS10" s="93" t="str">
        <f t="shared" si="12"/>
        <v/>
      </c>
      <c r="AT10" s="86"/>
      <c r="AU10" s="87"/>
      <c r="AV10" s="120" t="str">
        <f>IF(ISERROR(IF(AO10="","",IF(AU10="","",IF(AT10="","",AT10/(foktomen!$H$13*7))))),0,IF(AO10="","",IF($K10="","",IF(AT10="","",AT10/(foktomen!$H$13*7)))))</f>
        <v/>
      </c>
      <c r="AW10" s="93" t="str">
        <f t="shared" si="13"/>
        <v/>
      </c>
      <c r="AX10" s="86"/>
      <c r="AY10" s="87"/>
      <c r="AZ10" s="120" t="str">
        <f>IF(ISERROR(IF(AS10="","",IF(AY10="","",IF(AX10="","",AX10/(foktomen!$H$14*7))))),0,IF(AS10="","",IF($K10="","",IF(AX10="","",AX10/(foktomen!$H$14*7)))))</f>
        <v/>
      </c>
      <c r="BA10" s="93" t="str">
        <f t="shared" si="14"/>
        <v/>
      </c>
      <c r="BB10" s="86"/>
      <c r="BC10" s="87"/>
      <c r="BD10" s="120" t="str">
        <f>IF(ISERROR(IF(AW10="","",IF(BC10="","",IF(BB10="","",BB10/(foktomen!$H$15*7))))),0,IF(AW10="","",IF($K10="","",IF(BB10="","",BB10/(foktomen!$H$15*7)))))</f>
        <v/>
      </c>
      <c r="BE10" s="93" t="str">
        <f t="shared" si="15"/>
        <v/>
      </c>
      <c r="BF10" s="86"/>
      <c r="BG10" s="87"/>
      <c r="BH10" s="120" t="str">
        <f>IF(ISERROR(IF(BA10="","",IF(BG10="","",IF(BF10="","",BF10/(foktomen!$H$16*7))))),0,IF(BA10="","",IF($K10="","",IF(BF10="","",BF10/(foktomen!$H$16*7)))))</f>
        <v/>
      </c>
      <c r="BI10" s="93" t="str">
        <f t="shared" si="16"/>
        <v/>
      </c>
      <c r="BJ10" s="86"/>
      <c r="BK10" s="87"/>
      <c r="BL10" s="120" t="str">
        <f>IF(ISERROR(IF(BE10="","",IF(BK10="","",IF(BJ10="","",BJ10/(foktomen!$H$17*7))))),0,IF(BE10="","",IF($K10="","",IF(BJ10="","",BJ10/(foktomen!$H$17*7)))))</f>
        <v/>
      </c>
      <c r="BM10" s="93" t="str">
        <f t="shared" si="17"/>
        <v/>
      </c>
      <c r="BN10" s="86"/>
      <c r="BO10" s="87"/>
      <c r="BP10" s="120" t="str">
        <f>IF(ISERROR(IF(BI10="","",IF(BO10="","",IF(BN10="","",BN10/(foktomen!$H$18*7))))),0,IF(BI10="","",IF($K10="","",IF(BN10="","",BN10/(foktomen!$H$18*7)))))</f>
        <v/>
      </c>
      <c r="BQ10" s="93" t="str">
        <f t="shared" si="18"/>
        <v/>
      </c>
    </row>
    <row r="11" spans="2:69" ht="18" customHeight="1" x14ac:dyDescent="0.25">
      <c r="B11" s="142"/>
      <c r="C11" s="143"/>
      <c r="D11" s="144" t="str">
        <f t="shared" si="0"/>
        <v/>
      </c>
      <c r="E11" s="148" t="str">
        <f t="shared" si="1"/>
        <v/>
      </c>
      <c r="F11" s="149">
        <f t="shared" si="2"/>
        <v>0</v>
      </c>
      <c r="G11" s="144" t="str">
        <f t="shared" si="19"/>
        <v/>
      </c>
      <c r="H11" s="156" t="e">
        <f t="shared" si="20"/>
        <v>#DIV/0!</v>
      </c>
      <c r="I11" s="166" t="str">
        <f t="shared" si="3"/>
        <v/>
      </c>
      <c r="J11" s="86"/>
      <c r="K11" s="86"/>
      <c r="L11" s="120" t="str">
        <f>IF(ISERROR(IF(B11="","",IF(K11="","",IF(J11="","",J11/(foktomen!$H$4*7))))),0,IF(B11="","",IF($K11="","",IF(J11="","",J11/(foktomen!$H$4*7)))))</f>
        <v/>
      </c>
      <c r="M11" s="93" t="str">
        <f t="shared" si="4"/>
        <v/>
      </c>
      <c r="N11" s="86"/>
      <c r="O11" s="87"/>
      <c r="P11" s="120" t="str">
        <f>IF(ISERROR(IF(F11="","",IF(O11="","",IF(N11="","",N11/(foktomen!$H$5*7))))),0,IF(F11="","",IF($K11="","",IF(N11="","",N11/(foktomen!$H$5*7)))))</f>
        <v/>
      </c>
      <c r="Q11" s="93" t="str">
        <f t="shared" si="5"/>
        <v/>
      </c>
      <c r="R11" s="86"/>
      <c r="S11" s="87"/>
      <c r="T11" s="120" t="str">
        <f>IF(ISERROR(IF(M11="","",IF(S11="","",IF(R11="","",R11/(foktomen!$H$6*7))))),0,IF(M11="","",IF($K11="","",IF(R11="","",R11/(foktomen!$H$6*7)))))</f>
        <v/>
      </c>
      <c r="U11" s="93" t="str">
        <f t="shared" si="6"/>
        <v/>
      </c>
      <c r="V11" s="86"/>
      <c r="W11" s="87"/>
      <c r="X11" s="120" t="str">
        <f>IF(ISERROR(IF(Q11="","",IF(W11="","",IF(V11="","",V11/(foktomen!$H$7*7))))),0,IF(Q11="","",IF($K11="","",IF(V11="","",V11/(foktomen!$H$7*7)))))</f>
        <v/>
      </c>
      <c r="Y11" s="93" t="str">
        <f t="shared" si="7"/>
        <v/>
      </c>
      <c r="Z11" s="86"/>
      <c r="AA11" s="87"/>
      <c r="AB11" s="120" t="str">
        <f>IF(ISERROR(IF(U11="","",IF(AA11="","",IF(Z11="","",Z11/(foktomen!$H$8*7))))),0,IF(U11="","",IF($K11="","",IF(Z11="","",Z11/(foktomen!$H$8*7)))))</f>
        <v/>
      </c>
      <c r="AC11" s="93" t="str">
        <f t="shared" si="8"/>
        <v/>
      </c>
      <c r="AD11" s="86"/>
      <c r="AE11" s="87"/>
      <c r="AF11" s="120" t="str">
        <f>IF(ISERROR(IF(Y11="","",IF(AE11="","",IF(AD11="","",AD11/(foktomen!$H$9*7))))),0,IF(Y11="","",IF($K11="","",IF(AD11="","",AD11/(foktomen!$H$9*7)))))</f>
        <v/>
      </c>
      <c r="AG11" s="93" t="str">
        <f t="shared" si="9"/>
        <v/>
      </c>
      <c r="AH11" s="86"/>
      <c r="AI11" s="87"/>
      <c r="AJ11" s="120" t="str">
        <f>IF(ISERROR(IF(AC11="","",IF(AI11="","",IF(AH11="","",AH11/(foktomen!$H$10*7))))),0,IF(AC11="","",IF($K11="","",IF(AH11="","",AH11/(foktomen!$H$10*7)))))</f>
        <v/>
      </c>
      <c r="AK11" s="93" t="str">
        <f t="shared" si="10"/>
        <v/>
      </c>
      <c r="AL11" s="86"/>
      <c r="AM11" s="87"/>
      <c r="AN11" s="120" t="str">
        <f>IF(ISERROR(IF(B11="","",IF(AM11="","",IF(AL11="","",AL11/(foktomen!$H$11*7))))),0,IF(B11="","",IF($K11="","",IF(AL11="","",AL11/(foktomen!$H$11*7)))))</f>
        <v/>
      </c>
      <c r="AO11" s="93" t="str">
        <f t="shared" si="11"/>
        <v/>
      </c>
      <c r="AP11" s="86"/>
      <c r="AQ11" s="87"/>
      <c r="AR11" s="120" t="str">
        <f>IF(ISERROR(IF(AK11="","",IF(AQ11="","",IF(AP11="","",AP11/(foktomen!$H$12*7))))),0,IF(AK11="","",IF($K11="","",IF(AP11="","",AP11/(foktomen!$H$12*7)))))</f>
        <v/>
      </c>
      <c r="AS11" s="93" t="str">
        <f t="shared" si="12"/>
        <v/>
      </c>
      <c r="AT11" s="86"/>
      <c r="AU11" s="87"/>
      <c r="AV11" s="120" t="str">
        <f>IF(ISERROR(IF(AO11="","",IF(AU11="","",IF(AT11="","",AT11/(foktomen!$H$13*7))))),0,IF(AO11="","",IF($K11="","",IF(AT11="","",AT11/(foktomen!$H$13*7)))))</f>
        <v/>
      </c>
      <c r="AW11" s="93" t="str">
        <f t="shared" si="13"/>
        <v/>
      </c>
      <c r="AX11" s="86"/>
      <c r="AY11" s="87"/>
      <c r="AZ11" s="120" t="str">
        <f>IF(ISERROR(IF(AS11="","",IF(AY11="","",IF(AX11="","",AX11/(foktomen!$H$14*7))))),0,IF(AS11="","",IF($K11="","",IF(AX11="","",AX11/(foktomen!$H$14*7)))))</f>
        <v/>
      </c>
      <c r="BA11" s="93" t="str">
        <f t="shared" si="14"/>
        <v/>
      </c>
      <c r="BB11" s="86"/>
      <c r="BC11" s="87"/>
      <c r="BD11" s="120" t="str">
        <f>IF(ISERROR(IF(AW11="","",IF(BC11="","",IF(BB11="","",BB11/(foktomen!$H$15*7))))),0,IF(AW11="","",IF($K11="","",IF(BB11="","",BB11/(foktomen!$H$15*7)))))</f>
        <v/>
      </c>
      <c r="BE11" s="93" t="str">
        <f t="shared" si="15"/>
        <v/>
      </c>
      <c r="BF11" s="86"/>
      <c r="BG11" s="87"/>
      <c r="BH11" s="120" t="str">
        <f>IF(ISERROR(IF(BA11="","",IF(BG11="","",IF(BF11="","",BF11/(foktomen!$H$16*7))))),0,IF(BA11="","",IF($K11="","",IF(BF11="","",BF11/(foktomen!$H$16*7)))))</f>
        <v/>
      </c>
      <c r="BI11" s="93" t="str">
        <f t="shared" si="16"/>
        <v/>
      </c>
      <c r="BJ11" s="86"/>
      <c r="BK11" s="87"/>
      <c r="BL11" s="120" t="str">
        <f>IF(ISERROR(IF(BE11="","",IF(BK11="","",IF(BJ11="","",BJ11/(foktomen!$H$17*7))))),0,IF(BE11="","",IF($K11="","",IF(BJ11="","",BJ11/(foktomen!$H$17*7)))))</f>
        <v/>
      </c>
      <c r="BM11" s="93" t="str">
        <f t="shared" si="17"/>
        <v/>
      </c>
      <c r="BN11" s="86"/>
      <c r="BO11" s="87"/>
      <c r="BP11" s="120" t="str">
        <f>IF(ISERROR(IF(BI11="","",IF(BO11="","",IF(BN11="","",BN11/(foktomen!$H$18*7))))),0,IF(BI11="","",IF($K11="","",IF(BN11="","",BN11/(foktomen!$H$18*7)))))</f>
        <v/>
      </c>
      <c r="BQ11" s="93" t="str">
        <f t="shared" si="18"/>
        <v/>
      </c>
    </row>
    <row r="12" spans="2:69" ht="18" customHeight="1" x14ac:dyDescent="0.25">
      <c r="B12" s="142"/>
      <c r="C12" s="143"/>
      <c r="D12" s="144" t="str">
        <f t="shared" si="0"/>
        <v/>
      </c>
      <c r="E12" s="148" t="str">
        <f t="shared" si="1"/>
        <v/>
      </c>
      <c r="F12" s="149">
        <f t="shared" si="2"/>
        <v>0</v>
      </c>
      <c r="G12" s="144" t="str">
        <f t="shared" si="19"/>
        <v/>
      </c>
      <c r="H12" s="156" t="e">
        <f t="shared" si="20"/>
        <v>#DIV/0!</v>
      </c>
      <c r="I12" s="166" t="str">
        <f t="shared" si="3"/>
        <v/>
      </c>
      <c r="J12" s="86"/>
      <c r="K12" s="86"/>
      <c r="L12" s="120" t="str">
        <f>IF(ISERROR(IF(B12="","",IF(K12="","",IF(J12="","",J12/(foktomen!$H$4*7))))),0,IF(B12="","",IF($K12="","",IF(J12="","",J12/(foktomen!$H$4*7)))))</f>
        <v/>
      </c>
      <c r="M12" s="93" t="str">
        <f t="shared" si="4"/>
        <v/>
      </c>
      <c r="N12" s="86"/>
      <c r="O12" s="87"/>
      <c r="P12" s="120" t="str">
        <f>IF(ISERROR(IF(F12="","",IF(O12="","",IF(N12="","",N12/(foktomen!$H$5*7))))),0,IF(F12="","",IF($K12="","",IF(N12="","",N12/(foktomen!$H$5*7)))))</f>
        <v/>
      </c>
      <c r="Q12" s="93" t="str">
        <f t="shared" si="5"/>
        <v/>
      </c>
      <c r="R12" s="86"/>
      <c r="S12" s="87"/>
      <c r="T12" s="120" t="str">
        <f>IF(ISERROR(IF(M12="","",IF(S12="","",IF(R12="","",R12/(foktomen!$H$6*7))))),0,IF(M12="","",IF($K12="","",IF(R12="","",R12/(foktomen!$H$6*7)))))</f>
        <v/>
      </c>
      <c r="U12" s="93" t="str">
        <f t="shared" si="6"/>
        <v/>
      </c>
      <c r="V12" s="86"/>
      <c r="W12" s="87"/>
      <c r="X12" s="120" t="str">
        <f>IF(ISERROR(IF(Q12="","",IF(W12="","",IF(V12="","",V12/(foktomen!$H$7*7))))),0,IF(Q12="","",IF($K12="","",IF(V12="","",V12/(foktomen!$H$7*7)))))</f>
        <v/>
      </c>
      <c r="Y12" s="93" t="str">
        <f t="shared" si="7"/>
        <v/>
      </c>
      <c r="Z12" s="86"/>
      <c r="AA12" s="87"/>
      <c r="AB12" s="120" t="str">
        <f>IF(ISERROR(IF(U12="","",IF(AA12="","",IF(Z12="","",Z12/(foktomen!$H$8*7))))),0,IF(U12="","",IF($K12="","",IF(Z12="","",Z12/(foktomen!$H$8*7)))))</f>
        <v/>
      </c>
      <c r="AC12" s="93" t="str">
        <f t="shared" si="8"/>
        <v/>
      </c>
      <c r="AD12" s="86"/>
      <c r="AE12" s="87"/>
      <c r="AF12" s="120" t="str">
        <f>IF(ISERROR(IF(Y12="","",IF(AE12="","",IF(AD12="","",AD12/(foktomen!$H$9*7))))),0,IF(Y12="","",IF($K12="","",IF(AD12="","",AD12/(foktomen!$H$9*7)))))</f>
        <v/>
      </c>
      <c r="AG12" s="93" t="str">
        <f t="shared" si="9"/>
        <v/>
      </c>
      <c r="AH12" s="86"/>
      <c r="AI12" s="87"/>
      <c r="AJ12" s="120" t="str">
        <f>IF(ISERROR(IF(AC12="","",IF(AI12="","",IF(AH12="","",AH12/(foktomen!$H$10*7))))),0,IF(AC12="","",IF($K12="","",IF(AH12="","",AH12/(foktomen!$H$10*7)))))</f>
        <v/>
      </c>
      <c r="AK12" s="93" t="str">
        <f t="shared" si="10"/>
        <v/>
      </c>
      <c r="AL12" s="86"/>
      <c r="AM12" s="87"/>
      <c r="AN12" s="120" t="str">
        <f>IF(ISERROR(IF(B12="","",IF(AM12="","",IF(AL12="","",AL12/(foktomen!$H$11*7))))),0,IF(B12="","",IF($K12="","",IF(AL12="","",AL12/(foktomen!$H$11*7)))))</f>
        <v/>
      </c>
      <c r="AO12" s="93" t="str">
        <f t="shared" si="11"/>
        <v/>
      </c>
      <c r="AP12" s="86"/>
      <c r="AQ12" s="87"/>
      <c r="AR12" s="120" t="str">
        <f>IF(ISERROR(IF(AK12="","",IF(AQ12="","",IF(AP12="","",AP12/(foktomen!$H$12*7))))),0,IF(AK12="","",IF($K12="","",IF(AP12="","",AP12/(foktomen!$H$12*7)))))</f>
        <v/>
      </c>
      <c r="AS12" s="93" t="str">
        <f t="shared" si="12"/>
        <v/>
      </c>
      <c r="AT12" s="86"/>
      <c r="AU12" s="87"/>
      <c r="AV12" s="120" t="str">
        <f>IF(ISERROR(IF(AO12="","",IF(AU12="","",IF(AT12="","",AT12/(foktomen!$H$13*7))))),0,IF(AO12="","",IF($K12="","",IF(AT12="","",AT12/(foktomen!$H$13*7)))))</f>
        <v/>
      </c>
      <c r="AW12" s="93" t="str">
        <f t="shared" si="13"/>
        <v/>
      </c>
      <c r="AX12" s="86"/>
      <c r="AY12" s="87"/>
      <c r="AZ12" s="120" t="str">
        <f>IF(ISERROR(IF(AS12="","",IF(AY12="","",IF(AX12="","",AX12/(foktomen!$H$14*7))))),0,IF(AS12="","",IF($K12="","",IF(AX12="","",AX12/(foktomen!$H$14*7)))))</f>
        <v/>
      </c>
      <c r="BA12" s="93" t="str">
        <f t="shared" si="14"/>
        <v/>
      </c>
      <c r="BB12" s="86"/>
      <c r="BC12" s="87"/>
      <c r="BD12" s="120" t="str">
        <f>IF(ISERROR(IF(AW12="","",IF(BC12="","",IF(BB12="","",BB12/(foktomen!$H$15*7))))),0,IF(AW12="","",IF($K12="","",IF(BB12="","",BB12/(foktomen!$H$15*7)))))</f>
        <v/>
      </c>
      <c r="BE12" s="93" t="str">
        <f t="shared" si="15"/>
        <v/>
      </c>
      <c r="BF12" s="86"/>
      <c r="BG12" s="87"/>
      <c r="BH12" s="120" t="str">
        <f>IF(ISERROR(IF(BA12="","",IF(BG12="","",IF(BF12="","",BF12/(foktomen!$H$16*7))))),0,IF(BA12="","",IF($K12="","",IF(BF12="","",BF12/(foktomen!$H$16*7)))))</f>
        <v/>
      </c>
      <c r="BI12" s="93" t="str">
        <f t="shared" si="16"/>
        <v/>
      </c>
      <c r="BJ12" s="86"/>
      <c r="BK12" s="87"/>
      <c r="BL12" s="120" t="str">
        <f>IF(ISERROR(IF(BE12="","",IF(BK12="","",IF(BJ12="","",BJ12/(foktomen!$H$17*7))))),0,IF(BE12="","",IF($K12="","",IF(BJ12="","",BJ12/(foktomen!$H$17*7)))))</f>
        <v/>
      </c>
      <c r="BM12" s="93" t="str">
        <f t="shared" si="17"/>
        <v/>
      </c>
      <c r="BN12" s="86"/>
      <c r="BO12" s="87"/>
      <c r="BP12" s="120" t="str">
        <f>IF(ISERROR(IF(BI12="","",IF(BO12="","",IF(BN12="","",BN12/(foktomen!$H$18*7))))),0,IF(BI12="","",IF($K12="","",IF(BN12="","",BN12/(foktomen!$H$18*7)))))</f>
        <v/>
      </c>
      <c r="BQ12" s="93" t="str">
        <f t="shared" si="18"/>
        <v/>
      </c>
    </row>
    <row r="13" spans="2:69" ht="18" customHeight="1" x14ac:dyDescent="0.25">
      <c r="B13" s="142"/>
      <c r="C13" s="143"/>
      <c r="D13" s="144" t="str">
        <f t="shared" si="0"/>
        <v/>
      </c>
      <c r="E13" s="148" t="str">
        <f t="shared" si="1"/>
        <v/>
      </c>
      <c r="F13" s="149">
        <f t="shared" si="2"/>
        <v>0</v>
      </c>
      <c r="G13" s="144" t="str">
        <f t="shared" si="19"/>
        <v/>
      </c>
      <c r="H13" s="156" t="e">
        <f t="shared" si="20"/>
        <v>#DIV/0!</v>
      </c>
      <c r="I13" s="166" t="str">
        <f t="shared" si="3"/>
        <v/>
      </c>
      <c r="J13" s="86"/>
      <c r="K13" s="86"/>
      <c r="L13" s="120" t="str">
        <f>IF(ISERROR(IF(B13="","",IF(K13="","",IF(J13="","",J13/(foktomen!$H$4*7))))),0,IF(B13="","",IF($K13="","",IF(J13="","",J13/(foktomen!$H$4*7)))))</f>
        <v/>
      </c>
      <c r="M13" s="93" t="str">
        <f t="shared" si="4"/>
        <v/>
      </c>
      <c r="N13" s="86"/>
      <c r="O13" s="87"/>
      <c r="P13" s="120" t="str">
        <f>IF(ISERROR(IF(F13="","",IF(O13="","",IF(N13="","",N13/(foktomen!$H$5*7))))),0,IF(F13="","",IF($K13="","",IF(N13="","",N13/(foktomen!$H$5*7)))))</f>
        <v/>
      </c>
      <c r="Q13" s="93" t="str">
        <f t="shared" si="5"/>
        <v/>
      </c>
      <c r="R13" s="86"/>
      <c r="S13" s="87"/>
      <c r="T13" s="120" t="str">
        <f>IF(ISERROR(IF(M13="","",IF(S13="","",IF(R13="","",R13/(foktomen!$H$6*7))))),0,IF(M13="","",IF($K13="","",IF(R13="","",R13/(foktomen!$H$6*7)))))</f>
        <v/>
      </c>
      <c r="U13" s="93" t="str">
        <f t="shared" si="6"/>
        <v/>
      </c>
      <c r="V13" s="86"/>
      <c r="W13" s="87"/>
      <c r="X13" s="120" t="str">
        <f>IF(ISERROR(IF(Q13="","",IF(W13="","",IF(V13="","",V13/(foktomen!$H$7*7))))),0,IF(Q13="","",IF($K13="","",IF(V13="","",V13/(foktomen!$H$7*7)))))</f>
        <v/>
      </c>
      <c r="Y13" s="93" t="str">
        <f t="shared" si="7"/>
        <v/>
      </c>
      <c r="Z13" s="86"/>
      <c r="AA13" s="87"/>
      <c r="AB13" s="120" t="str">
        <f>IF(ISERROR(IF(U13="","",IF(AA13="","",IF(Z13="","",Z13/(foktomen!$H$8*7))))),0,IF(U13="","",IF($K13="","",IF(Z13="","",Z13/(foktomen!$H$8*7)))))</f>
        <v/>
      </c>
      <c r="AC13" s="93" t="str">
        <f t="shared" si="8"/>
        <v/>
      </c>
      <c r="AD13" s="86"/>
      <c r="AE13" s="87"/>
      <c r="AF13" s="120" t="str">
        <f>IF(ISERROR(IF(Y13="","",IF(AE13="","",IF(AD13="","",AD13/(foktomen!$H$9*7))))),0,IF(Y13="","",IF($K13="","",IF(AD13="","",AD13/(foktomen!$H$9*7)))))</f>
        <v/>
      </c>
      <c r="AG13" s="93" t="str">
        <f t="shared" si="9"/>
        <v/>
      </c>
      <c r="AH13" s="86"/>
      <c r="AI13" s="87"/>
      <c r="AJ13" s="120" t="str">
        <f>IF(ISERROR(IF(AC13="","",IF(AI13="","",IF(AH13="","",AH13/(foktomen!$H$10*7))))),0,IF(AC13="","",IF($K13="","",IF(AH13="","",AH13/(foktomen!$H$10*7)))))</f>
        <v/>
      </c>
      <c r="AK13" s="93" t="str">
        <f t="shared" si="10"/>
        <v/>
      </c>
      <c r="AL13" s="86"/>
      <c r="AM13" s="87"/>
      <c r="AN13" s="120" t="str">
        <f>IF(ISERROR(IF(B13="","",IF(AM13="","",IF(AL13="","",AL13/(foktomen!$H$11*7))))),0,IF(B13="","",IF($K13="","",IF(AL13="","",AL13/(foktomen!$H$11*7)))))</f>
        <v/>
      </c>
      <c r="AO13" s="93" t="str">
        <f t="shared" si="11"/>
        <v/>
      </c>
      <c r="AP13" s="86"/>
      <c r="AQ13" s="87"/>
      <c r="AR13" s="120" t="str">
        <f>IF(ISERROR(IF(AK13="","",IF(AQ13="","",IF(AP13="","",AP13/(foktomen!$H$12*7))))),0,IF(AK13="","",IF($K13="","",IF(AP13="","",AP13/(foktomen!$H$12*7)))))</f>
        <v/>
      </c>
      <c r="AS13" s="93" t="str">
        <f t="shared" si="12"/>
        <v/>
      </c>
      <c r="AT13" s="86"/>
      <c r="AU13" s="87"/>
      <c r="AV13" s="120" t="str">
        <f>IF(ISERROR(IF(AO13="","",IF(AU13="","",IF(AT13="","",AT13/(foktomen!$H$13*7))))),0,IF(AO13="","",IF($K13="","",IF(AT13="","",AT13/(foktomen!$H$13*7)))))</f>
        <v/>
      </c>
      <c r="AW13" s="93" t="str">
        <f t="shared" si="13"/>
        <v/>
      </c>
      <c r="AX13" s="86"/>
      <c r="AY13" s="87"/>
      <c r="AZ13" s="120" t="str">
        <f>IF(ISERROR(IF(AS13="","",IF(AY13="","",IF(AX13="","",AX13/(foktomen!$H$14*7))))),0,IF(AS13="","",IF($K13="","",IF(AX13="","",AX13/(foktomen!$H$14*7)))))</f>
        <v/>
      </c>
      <c r="BA13" s="93" t="str">
        <f t="shared" si="14"/>
        <v/>
      </c>
      <c r="BB13" s="86"/>
      <c r="BC13" s="87"/>
      <c r="BD13" s="120" t="str">
        <f>IF(ISERROR(IF(AW13="","",IF(BC13="","",IF(BB13="","",BB13/(foktomen!$H$15*7))))),0,IF(AW13="","",IF($K13="","",IF(BB13="","",BB13/(foktomen!$H$15*7)))))</f>
        <v/>
      </c>
      <c r="BE13" s="93" t="str">
        <f t="shared" si="15"/>
        <v/>
      </c>
      <c r="BF13" s="86"/>
      <c r="BG13" s="87"/>
      <c r="BH13" s="120" t="str">
        <f>IF(ISERROR(IF(BA13="","",IF(BG13="","",IF(BF13="","",BF13/(foktomen!$H$16*7))))),0,IF(BA13="","",IF($K13="","",IF(BF13="","",BF13/(foktomen!$H$16*7)))))</f>
        <v/>
      </c>
      <c r="BI13" s="93" t="str">
        <f t="shared" si="16"/>
        <v/>
      </c>
      <c r="BJ13" s="86"/>
      <c r="BK13" s="87"/>
      <c r="BL13" s="120" t="str">
        <f>IF(ISERROR(IF(BE13="","",IF(BK13="","",IF(BJ13="","",BJ13/(foktomen!$H$17*7))))),0,IF(BE13="","",IF($K13="","",IF(BJ13="","",BJ13/(foktomen!$H$17*7)))))</f>
        <v/>
      </c>
      <c r="BM13" s="93" t="str">
        <f t="shared" si="17"/>
        <v/>
      </c>
      <c r="BN13" s="86"/>
      <c r="BO13" s="87"/>
      <c r="BP13" s="120" t="str">
        <f>IF(ISERROR(IF(BI13="","",IF(BO13="","",IF(BN13="","",BN13/(foktomen!$H$18*7))))),0,IF(BI13="","",IF($K13="","",IF(BN13="","",BN13/(foktomen!$H$18*7)))))</f>
        <v/>
      </c>
      <c r="BQ13" s="93" t="str">
        <f t="shared" si="18"/>
        <v/>
      </c>
    </row>
    <row r="14" spans="2:69" ht="18" customHeight="1" x14ac:dyDescent="0.25">
      <c r="B14" s="142"/>
      <c r="C14" s="143"/>
      <c r="D14" s="144" t="str">
        <f t="shared" si="0"/>
        <v/>
      </c>
      <c r="E14" s="148" t="str">
        <f t="shared" si="1"/>
        <v/>
      </c>
      <c r="F14" s="149">
        <f t="shared" si="2"/>
        <v>0</v>
      </c>
      <c r="G14" s="144" t="str">
        <f t="shared" si="19"/>
        <v/>
      </c>
      <c r="H14" s="156" t="e">
        <f t="shared" si="20"/>
        <v>#DIV/0!</v>
      </c>
      <c r="I14" s="166" t="str">
        <f t="shared" si="3"/>
        <v/>
      </c>
      <c r="J14" s="86"/>
      <c r="K14" s="86"/>
      <c r="L14" s="120" t="str">
        <f>IF(ISERROR(IF(B14="","",IF(K14="","",IF(J14="","",J14/(foktomen!$H$4*7))))),0,IF(B14="","",IF($K14="","",IF(J14="","",J14/(foktomen!$H$4*7)))))</f>
        <v/>
      </c>
      <c r="M14" s="93" t="str">
        <f t="shared" si="4"/>
        <v/>
      </c>
      <c r="N14" s="86"/>
      <c r="O14" s="87"/>
      <c r="P14" s="120" t="str">
        <f>IF(ISERROR(IF(F14="","",IF(O14="","",IF(N14="","",N14/(foktomen!$H$5*7))))),0,IF(F14="","",IF($K14="","",IF(N14="","",N14/(foktomen!$H$5*7)))))</f>
        <v/>
      </c>
      <c r="Q14" s="93" t="str">
        <f t="shared" si="5"/>
        <v/>
      </c>
      <c r="R14" s="86"/>
      <c r="S14" s="87"/>
      <c r="T14" s="120" t="str">
        <f>IF(ISERROR(IF(M14="","",IF(S14="","",IF(R14="","",R14/(foktomen!$H$6*7))))),0,IF(M14="","",IF($K14="","",IF(R14="","",R14/(foktomen!$H$6*7)))))</f>
        <v/>
      </c>
      <c r="U14" s="93" t="str">
        <f t="shared" si="6"/>
        <v/>
      </c>
      <c r="V14" s="86"/>
      <c r="W14" s="87"/>
      <c r="X14" s="120" t="str">
        <f>IF(ISERROR(IF(Q14="","",IF(W14="","",IF(V14="","",V14/(foktomen!$H$7*7))))),0,IF(Q14="","",IF($K14="","",IF(V14="","",V14/(foktomen!$H$7*7)))))</f>
        <v/>
      </c>
      <c r="Y14" s="93" t="str">
        <f t="shared" si="7"/>
        <v/>
      </c>
      <c r="Z14" s="86"/>
      <c r="AA14" s="87"/>
      <c r="AB14" s="120" t="str">
        <f>IF(ISERROR(IF(U14="","",IF(AA14="","",IF(Z14="","",Z14/(foktomen!$H$8*7))))),0,IF(U14="","",IF($K14="","",IF(Z14="","",Z14/(foktomen!$H$8*7)))))</f>
        <v/>
      </c>
      <c r="AC14" s="93" t="str">
        <f t="shared" si="8"/>
        <v/>
      </c>
      <c r="AD14" s="86"/>
      <c r="AE14" s="87"/>
      <c r="AF14" s="120" t="str">
        <f>IF(ISERROR(IF(Y14="","",IF(AE14="","",IF(AD14="","",AD14/(foktomen!$H$9*7))))),0,IF(Y14="","",IF($K14="","",IF(AD14="","",AD14/(foktomen!$H$9*7)))))</f>
        <v/>
      </c>
      <c r="AG14" s="93" t="str">
        <f t="shared" si="9"/>
        <v/>
      </c>
      <c r="AH14" s="86"/>
      <c r="AI14" s="87"/>
      <c r="AJ14" s="120" t="str">
        <f>IF(ISERROR(IF(AC14="","",IF(AI14="","",IF(AH14="","",AH14/(foktomen!$H$10*7))))),0,IF(AC14="","",IF($K14="","",IF(AH14="","",AH14/(foktomen!$H$10*7)))))</f>
        <v/>
      </c>
      <c r="AK14" s="93" t="str">
        <f t="shared" si="10"/>
        <v/>
      </c>
      <c r="AL14" s="86"/>
      <c r="AM14" s="87"/>
      <c r="AN14" s="120" t="str">
        <f>IF(ISERROR(IF(B14="","",IF(AM14="","",IF(AL14="","",AL14/(foktomen!$H$11*7))))),0,IF(B14="","",IF($K14="","",IF(AL14="","",AL14/(foktomen!$H$11*7)))))</f>
        <v/>
      </c>
      <c r="AO14" s="93" t="str">
        <f t="shared" si="11"/>
        <v/>
      </c>
      <c r="AP14" s="86"/>
      <c r="AQ14" s="87"/>
      <c r="AR14" s="120" t="str">
        <f>IF(ISERROR(IF(AK14="","",IF(AQ14="","",IF(AP14="","",AP14/(foktomen!$H$12*7))))),0,IF(AK14="","",IF($K14="","",IF(AP14="","",AP14/(foktomen!$H$12*7)))))</f>
        <v/>
      </c>
      <c r="AS14" s="93" t="str">
        <f t="shared" si="12"/>
        <v/>
      </c>
      <c r="AT14" s="86"/>
      <c r="AU14" s="87"/>
      <c r="AV14" s="120" t="str">
        <f>IF(ISERROR(IF(AO14="","",IF(AU14="","",IF(AT14="","",AT14/(foktomen!$H$13*7))))),0,IF(AO14="","",IF($K14="","",IF(AT14="","",AT14/(foktomen!$H$13*7)))))</f>
        <v/>
      </c>
      <c r="AW14" s="93" t="str">
        <f t="shared" si="13"/>
        <v/>
      </c>
      <c r="AX14" s="86"/>
      <c r="AY14" s="87"/>
      <c r="AZ14" s="120" t="str">
        <f>IF(ISERROR(IF(AS14="","",IF(AY14="","",IF(AX14="","",AX14/(foktomen!$H$14*7))))),0,IF(AS14="","",IF($K14="","",IF(AX14="","",AX14/(foktomen!$H$14*7)))))</f>
        <v/>
      </c>
      <c r="BA14" s="93" t="str">
        <f t="shared" si="14"/>
        <v/>
      </c>
      <c r="BB14" s="86"/>
      <c r="BC14" s="87"/>
      <c r="BD14" s="120" t="str">
        <f>IF(ISERROR(IF(AW14="","",IF(BC14="","",IF(BB14="","",BB14/(foktomen!$H$15*7))))),0,IF(AW14="","",IF($K14="","",IF(BB14="","",BB14/(foktomen!$H$15*7)))))</f>
        <v/>
      </c>
      <c r="BE14" s="93" t="str">
        <f t="shared" si="15"/>
        <v/>
      </c>
      <c r="BF14" s="86"/>
      <c r="BG14" s="87"/>
      <c r="BH14" s="120" t="str">
        <f>IF(ISERROR(IF(BA14="","",IF(BG14="","",IF(BF14="","",BF14/(foktomen!$H$16*7))))),0,IF(BA14="","",IF($K14="","",IF(BF14="","",BF14/(foktomen!$H$16*7)))))</f>
        <v/>
      </c>
      <c r="BI14" s="93" t="str">
        <f t="shared" si="16"/>
        <v/>
      </c>
      <c r="BJ14" s="86"/>
      <c r="BK14" s="87"/>
      <c r="BL14" s="120" t="str">
        <f>IF(ISERROR(IF(BE14="","",IF(BK14="","",IF(BJ14="","",BJ14/(foktomen!$H$17*7))))),0,IF(BE14="","",IF($K14="","",IF(BJ14="","",BJ14/(foktomen!$H$17*7)))))</f>
        <v/>
      </c>
      <c r="BM14" s="93" t="str">
        <f t="shared" si="17"/>
        <v/>
      </c>
      <c r="BN14" s="86"/>
      <c r="BO14" s="87"/>
      <c r="BP14" s="120" t="str">
        <f>IF(ISERROR(IF(BI14="","",IF(BO14="","",IF(BN14="","",BN14/(foktomen!$H$18*7))))),0,IF(BI14="","",IF($K14="","",IF(BN14="","",BN14/(foktomen!$H$18*7)))))</f>
        <v/>
      </c>
      <c r="BQ14" s="93" t="str">
        <f t="shared" si="18"/>
        <v/>
      </c>
    </row>
    <row r="15" spans="2:69" ht="18" customHeight="1" x14ac:dyDescent="0.25">
      <c r="B15" s="142"/>
      <c r="C15" s="143"/>
      <c r="D15" s="144" t="str">
        <f t="shared" si="0"/>
        <v/>
      </c>
      <c r="E15" s="148" t="str">
        <f t="shared" si="1"/>
        <v/>
      </c>
      <c r="F15" s="149">
        <f t="shared" si="2"/>
        <v>0</v>
      </c>
      <c r="G15" s="144" t="str">
        <f t="shared" si="19"/>
        <v/>
      </c>
      <c r="H15" s="156" t="e">
        <f t="shared" si="20"/>
        <v>#DIV/0!</v>
      </c>
      <c r="I15" s="166" t="str">
        <f t="shared" si="3"/>
        <v/>
      </c>
      <c r="J15" s="86"/>
      <c r="K15" s="86"/>
      <c r="L15" s="120" t="str">
        <f>IF(ISERROR(IF(B15="","",IF(K15="","",IF(J15="","",J15/(foktomen!$H$4*7))))),0,IF(B15="","",IF($K15="","",IF(J15="","",J15/(foktomen!$H$4*7)))))</f>
        <v/>
      </c>
      <c r="M15" s="93" t="str">
        <f t="shared" si="4"/>
        <v/>
      </c>
      <c r="N15" s="86"/>
      <c r="O15" s="87"/>
      <c r="P15" s="120" t="str">
        <f>IF(ISERROR(IF(F15="","",IF(O15="","",IF(N15="","",N15/(foktomen!$H$5*7))))),0,IF(F15="","",IF($K15="","",IF(N15="","",N15/(foktomen!$H$5*7)))))</f>
        <v/>
      </c>
      <c r="Q15" s="93" t="str">
        <f t="shared" si="5"/>
        <v/>
      </c>
      <c r="R15" s="86"/>
      <c r="S15" s="87"/>
      <c r="T15" s="120" t="str">
        <f>IF(ISERROR(IF(M15="","",IF(S15="","",IF(R15="","",R15/(foktomen!$H$6*7))))),0,IF(M15="","",IF($K15="","",IF(R15="","",R15/(foktomen!$H$6*7)))))</f>
        <v/>
      </c>
      <c r="U15" s="93" t="str">
        <f t="shared" si="6"/>
        <v/>
      </c>
      <c r="V15" s="86"/>
      <c r="W15" s="87"/>
      <c r="X15" s="120" t="str">
        <f>IF(ISERROR(IF(Q15="","",IF(W15="","",IF(V15="","",V15/(foktomen!$H$7*7))))),0,IF(Q15="","",IF($K15="","",IF(V15="","",V15/(foktomen!$H$7*7)))))</f>
        <v/>
      </c>
      <c r="Y15" s="93" t="str">
        <f t="shared" si="7"/>
        <v/>
      </c>
      <c r="Z15" s="86"/>
      <c r="AA15" s="87"/>
      <c r="AB15" s="120" t="str">
        <f>IF(ISERROR(IF(U15="","",IF(AA15="","",IF(Z15="","",Z15/(foktomen!$H$8*7))))),0,IF(U15="","",IF($K15="","",IF(Z15="","",Z15/(foktomen!$H$8*7)))))</f>
        <v/>
      </c>
      <c r="AC15" s="93" t="str">
        <f t="shared" si="8"/>
        <v/>
      </c>
      <c r="AD15" s="86"/>
      <c r="AE15" s="87"/>
      <c r="AF15" s="120" t="str">
        <f>IF(ISERROR(IF(Y15="","",IF(AE15="","",IF(AD15="","",AD15/(foktomen!$H$9*7))))),0,IF(Y15="","",IF($K15="","",IF(AD15="","",AD15/(foktomen!$H$9*7)))))</f>
        <v/>
      </c>
      <c r="AG15" s="93" t="str">
        <f t="shared" si="9"/>
        <v/>
      </c>
      <c r="AH15" s="86"/>
      <c r="AI15" s="87"/>
      <c r="AJ15" s="120" t="str">
        <f>IF(ISERROR(IF(AC15="","",IF(AI15="","",IF(AH15="","",AH15/(foktomen!$H$10*7))))),0,IF(AC15="","",IF($K15="","",IF(AH15="","",AH15/(foktomen!$H$10*7)))))</f>
        <v/>
      </c>
      <c r="AK15" s="93" t="str">
        <f t="shared" si="10"/>
        <v/>
      </c>
      <c r="AL15" s="86"/>
      <c r="AM15" s="87"/>
      <c r="AN15" s="120" t="str">
        <f>IF(ISERROR(IF(B15="","",IF(AM15="","",IF(AL15="","",AL15/(foktomen!$H$11*7))))),0,IF(B15="","",IF($K15="","",IF(AL15="","",AL15/(foktomen!$H$11*7)))))</f>
        <v/>
      </c>
      <c r="AO15" s="93" t="str">
        <f t="shared" si="11"/>
        <v/>
      </c>
      <c r="AP15" s="86"/>
      <c r="AQ15" s="87"/>
      <c r="AR15" s="120" t="str">
        <f>IF(ISERROR(IF(AK15="","",IF(AQ15="","",IF(AP15="","",AP15/(foktomen!$H$12*7))))),0,IF(AK15="","",IF($K15="","",IF(AP15="","",AP15/(foktomen!$H$12*7)))))</f>
        <v/>
      </c>
      <c r="AS15" s="93" t="str">
        <f t="shared" si="12"/>
        <v/>
      </c>
      <c r="AT15" s="86"/>
      <c r="AU15" s="87"/>
      <c r="AV15" s="120" t="str">
        <f>IF(ISERROR(IF(AO15="","",IF(AU15="","",IF(AT15="","",AT15/(foktomen!$H$13*7))))),0,IF(AO15="","",IF($K15="","",IF(AT15="","",AT15/(foktomen!$H$13*7)))))</f>
        <v/>
      </c>
      <c r="AW15" s="93" t="str">
        <f t="shared" si="13"/>
        <v/>
      </c>
      <c r="AX15" s="86"/>
      <c r="AY15" s="87"/>
      <c r="AZ15" s="120" t="str">
        <f>IF(ISERROR(IF(AS15="","",IF(AY15="","",IF(AX15="","",AX15/(foktomen!$H$14*7))))),0,IF(AS15="","",IF($K15="","",IF(AX15="","",AX15/(foktomen!$H$14*7)))))</f>
        <v/>
      </c>
      <c r="BA15" s="93" t="str">
        <f t="shared" si="14"/>
        <v/>
      </c>
      <c r="BB15" s="86"/>
      <c r="BC15" s="87"/>
      <c r="BD15" s="120" t="str">
        <f>IF(ISERROR(IF(AW15="","",IF(BC15="","",IF(BB15="","",BB15/(foktomen!$H$15*7))))),0,IF(AW15="","",IF($K15="","",IF(BB15="","",BB15/(foktomen!$H$15*7)))))</f>
        <v/>
      </c>
      <c r="BE15" s="93" t="str">
        <f t="shared" si="15"/>
        <v/>
      </c>
      <c r="BF15" s="86"/>
      <c r="BG15" s="87"/>
      <c r="BH15" s="120" t="str">
        <f>IF(ISERROR(IF(BA15="","",IF(BG15="","",IF(BF15="","",BF15/(foktomen!$H$16*7))))),0,IF(BA15="","",IF($K15="","",IF(BF15="","",BF15/(foktomen!$H$16*7)))))</f>
        <v/>
      </c>
      <c r="BI15" s="93" t="str">
        <f t="shared" si="16"/>
        <v/>
      </c>
      <c r="BJ15" s="86"/>
      <c r="BK15" s="87"/>
      <c r="BL15" s="120" t="str">
        <f>IF(ISERROR(IF(BE15="","",IF(BK15="","",IF(BJ15="","",BJ15/(foktomen!$H$17*7))))),0,IF(BE15="","",IF($K15="","",IF(BJ15="","",BJ15/(foktomen!$H$17*7)))))</f>
        <v/>
      </c>
      <c r="BM15" s="93" t="str">
        <f t="shared" si="17"/>
        <v/>
      </c>
      <c r="BN15" s="86"/>
      <c r="BO15" s="87"/>
      <c r="BP15" s="120" t="str">
        <f>IF(ISERROR(IF(BI15="","",IF(BO15="","",IF(BN15="","",BN15/(foktomen!$H$18*7))))),0,IF(BI15="","",IF($K15="","",IF(BN15="","",BN15/(foktomen!$H$18*7)))))</f>
        <v/>
      </c>
      <c r="BQ15" s="93" t="str">
        <f t="shared" si="18"/>
        <v/>
      </c>
    </row>
    <row r="16" spans="2:69" ht="18" customHeight="1" x14ac:dyDescent="0.25">
      <c r="B16" s="142"/>
      <c r="C16" s="143"/>
      <c r="D16" s="144" t="str">
        <f t="shared" si="0"/>
        <v/>
      </c>
      <c r="E16" s="148" t="str">
        <f t="shared" si="1"/>
        <v/>
      </c>
      <c r="F16" s="149">
        <f t="shared" si="2"/>
        <v>0</v>
      </c>
      <c r="G16" s="144" t="str">
        <f t="shared" si="19"/>
        <v/>
      </c>
      <c r="H16" s="156" t="e">
        <f t="shared" si="20"/>
        <v>#DIV/0!</v>
      </c>
      <c r="I16" s="166" t="str">
        <f t="shared" si="3"/>
        <v/>
      </c>
      <c r="J16" s="86"/>
      <c r="K16" s="86"/>
      <c r="L16" s="120" t="str">
        <f>IF(ISERROR(IF(B16="","",IF(K16="","",IF(J16="","",J16/(foktomen!$H$4*7))))),0,IF(B16="","",IF($K16="","",IF(J16="","",J16/(foktomen!$H$4*7)))))</f>
        <v/>
      </c>
      <c r="M16" s="93" t="str">
        <f t="shared" si="4"/>
        <v/>
      </c>
      <c r="N16" s="86"/>
      <c r="O16" s="87"/>
      <c r="P16" s="120" t="str">
        <f>IF(ISERROR(IF(F16="","",IF(O16="","",IF(N16="","",N16/(foktomen!$H$5*7))))),0,IF(F16="","",IF($K16="","",IF(N16="","",N16/(foktomen!$H$5*7)))))</f>
        <v/>
      </c>
      <c r="Q16" s="93" t="str">
        <f t="shared" si="5"/>
        <v/>
      </c>
      <c r="R16" s="86"/>
      <c r="S16" s="87"/>
      <c r="T16" s="120" t="str">
        <f>IF(ISERROR(IF(M16="","",IF(S16="","",IF(R16="","",R16/(foktomen!$H$6*7))))),0,IF(M16="","",IF($K16="","",IF(R16="","",R16/(foktomen!$H$6*7)))))</f>
        <v/>
      </c>
      <c r="U16" s="93" t="str">
        <f t="shared" si="6"/>
        <v/>
      </c>
      <c r="V16" s="86"/>
      <c r="W16" s="87"/>
      <c r="X16" s="120" t="str">
        <f>IF(ISERROR(IF(Q16="","",IF(W16="","",IF(V16="","",V16/(foktomen!$H$7*7))))),0,IF(Q16="","",IF($K16="","",IF(V16="","",V16/(foktomen!$H$7*7)))))</f>
        <v/>
      </c>
      <c r="Y16" s="93" t="str">
        <f t="shared" si="7"/>
        <v/>
      </c>
      <c r="Z16" s="86"/>
      <c r="AA16" s="87"/>
      <c r="AB16" s="120" t="str">
        <f>IF(ISERROR(IF(U16="","",IF(AA16="","",IF(Z16="","",Z16/(foktomen!$H$8*7))))),0,IF(U16="","",IF($K16="","",IF(Z16="","",Z16/(foktomen!$H$8*7)))))</f>
        <v/>
      </c>
      <c r="AC16" s="93" t="str">
        <f t="shared" si="8"/>
        <v/>
      </c>
      <c r="AD16" s="86"/>
      <c r="AE16" s="87"/>
      <c r="AF16" s="120" t="str">
        <f>IF(ISERROR(IF(Y16="","",IF(AE16="","",IF(AD16="","",AD16/(foktomen!$H$9*7))))),0,IF(Y16="","",IF($K16="","",IF(AD16="","",AD16/(foktomen!$H$9*7)))))</f>
        <v/>
      </c>
      <c r="AG16" s="93" t="str">
        <f t="shared" si="9"/>
        <v/>
      </c>
      <c r="AH16" s="86"/>
      <c r="AI16" s="87"/>
      <c r="AJ16" s="120" t="str">
        <f>IF(ISERROR(IF(AC16="","",IF(AI16="","",IF(AH16="","",AH16/(foktomen!$H$10*7))))),0,IF(AC16="","",IF($K16="","",IF(AH16="","",AH16/(foktomen!$H$10*7)))))</f>
        <v/>
      </c>
      <c r="AK16" s="93" t="str">
        <f t="shared" si="10"/>
        <v/>
      </c>
      <c r="AL16" s="86"/>
      <c r="AM16" s="87"/>
      <c r="AN16" s="120" t="str">
        <f>IF(ISERROR(IF(B16="","",IF(AM16="","",IF(AL16="","",AL16/(foktomen!$H$11*7))))),0,IF(B16="","",IF($K16="","",IF(AL16="","",AL16/(foktomen!$H$11*7)))))</f>
        <v/>
      </c>
      <c r="AO16" s="93" t="str">
        <f t="shared" si="11"/>
        <v/>
      </c>
      <c r="AP16" s="86"/>
      <c r="AQ16" s="87"/>
      <c r="AR16" s="120" t="str">
        <f>IF(ISERROR(IF(AK16="","",IF(AQ16="","",IF(AP16="","",AP16/(foktomen!$H$12*7))))),0,IF(AK16="","",IF($K16="","",IF(AP16="","",AP16/(foktomen!$H$12*7)))))</f>
        <v/>
      </c>
      <c r="AS16" s="93" t="str">
        <f t="shared" si="12"/>
        <v/>
      </c>
      <c r="AT16" s="86"/>
      <c r="AU16" s="87"/>
      <c r="AV16" s="120" t="str">
        <f>IF(ISERROR(IF(AO16="","",IF(AU16="","",IF(AT16="","",AT16/(foktomen!$H$13*7))))),0,IF(AO16="","",IF($K16="","",IF(AT16="","",AT16/(foktomen!$H$13*7)))))</f>
        <v/>
      </c>
      <c r="AW16" s="93" t="str">
        <f t="shared" si="13"/>
        <v/>
      </c>
      <c r="AX16" s="86"/>
      <c r="AY16" s="87"/>
      <c r="AZ16" s="120" t="str">
        <f>IF(ISERROR(IF(AS16="","",IF(AY16="","",IF(AX16="","",AX16/(foktomen!$H$14*7))))),0,IF(AS16="","",IF($K16="","",IF(AX16="","",AX16/(foktomen!$H$14*7)))))</f>
        <v/>
      </c>
      <c r="BA16" s="93" t="str">
        <f t="shared" si="14"/>
        <v/>
      </c>
      <c r="BB16" s="86"/>
      <c r="BC16" s="87"/>
      <c r="BD16" s="120" t="str">
        <f>IF(ISERROR(IF(AW16="","",IF(BC16="","",IF(BB16="","",BB16/(foktomen!$H$15*7))))),0,IF(AW16="","",IF($K16="","",IF(BB16="","",BB16/(foktomen!$H$15*7)))))</f>
        <v/>
      </c>
      <c r="BE16" s="93" t="str">
        <f t="shared" si="15"/>
        <v/>
      </c>
      <c r="BF16" s="86"/>
      <c r="BG16" s="87"/>
      <c r="BH16" s="120" t="str">
        <f>IF(ISERROR(IF(BA16="","",IF(BG16="","",IF(BF16="","",BF16/(foktomen!$H$16*7))))),0,IF(BA16="","",IF($K16="","",IF(BF16="","",BF16/(foktomen!$H$16*7)))))</f>
        <v/>
      </c>
      <c r="BI16" s="93" t="str">
        <f t="shared" si="16"/>
        <v/>
      </c>
      <c r="BJ16" s="86"/>
      <c r="BK16" s="87"/>
      <c r="BL16" s="120" t="str">
        <f>IF(ISERROR(IF(BE16="","",IF(BK16="","",IF(BJ16="","",BJ16/(foktomen!$H$17*7))))),0,IF(BE16="","",IF($K16="","",IF(BJ16="","",BJ16/(foktomen!$H$17*7)))))</f>
        <v/>
      </c>
      <c r="BM16" s="93" t="str">
        <f t="shared" si="17"/>
        <v/>
      </c>
      <c r="BN16" s="86"/>
      <c r="BO16" s="87"/>
      <c r="BP16" s="120" t="str">
        <f>IF(ISERROR(IF(BI16="","",IF(BO16="","",IF(BN16="","",BN16/(foktomen!$H$18*7))))),0,IF(BI16="","",IF($K16="","",IF(BN16="","",BN16/(foktomen!$H$18*7)))))</f>
        <v/>
      </c>
      <c r="BQ16" s="93" t="str">
        <f t="shared" si="18"/>
        <v/>
      </c>
    </row>
    <row r="17" spans="2:69" ht="18" customHeight="1" x14ac:dyDescent="0.25">
      <c r="B17" s="142"/>
      <c r="C17" s="143"/>
      <c r="D17" s="144" t="str">
        <f t="shared" si="0"/>
        <v/>
      </c>
      <c r="E17" s="148" t="str">
        <f t="shared" si="1"/>
        <v/>
      </c>
      <c r="F17" s="149">
        <f t="shared" si="2"/>
        <v>0</v>
      </c>
      <c r="G17" s="144" t="str">
        <f t="shared" si="19"/>
        <v/>
      </c>
      <c r="H17" s="156" t="e">
        <f t="shared" si="20"/>
        <v>#DIV/0!</v>
      </c>
      <c r="I17" s="166" t="str">
        <f t="shared" si="3"/>
        <v/>
      </c>
      <c r="J17" s="86"/>
      <c r="K17" s="86"/>
      <c r="L17" s="120" t="str">
        <f>IF(ISERROR(IF(B17="","",IF(K17="","",IF(J17="","",J17/(foktomen!$H$4*7))))),0,IF(B17="","",IF($K17="","",IF(J17="","",J17/(foktomen!$H$4*7)))))</f>
        <v/>
      </c>
      <c r="M17" s="93" t="str">
        <f t="shared" si="4"/>
        <v/>
      </c>
      <c r="N17" s="86"/>
      <c r="O17" s="87"/>
      <c r="P17" s="120" t="str">
        <f>IF(ISERROR(IF(F17="","",IF(O17="","",IF(N17="","",N17/(foktomen!$H$5*7))))),0,IF(F17="","",IF($K17="","",IF(N17="","",N17/(foktomen!$H$5*7)))))</f>
        <v/>
      </c>
      <c r="Q17" s="93" t="str">
        <f t="shared" si="5"/>
        <v/>
      </c>
      <c r="R17" s="86"/>
      <c r="S17" s="87"/>
      <c r="T17" s="120" t="str">
        <f>IF(ISERROR(IF(M17="","",IF(S17="","",IF(R17="","",R17/(foktomen!$H$6*7))))),0,IF(M17="","",IF($K17="","",IF(R17="","",R17/(foktomen!$H$6*7)))))</f>
        <v/>
      </c>
      <c r="U17" s="93" t="str">
        <f t="shared" si="6"/>
        <v/>
      </c>
      <c r="V17" s="86"/>
      <c r="W17" s="87"/>
      <c r="X17" s="120" t="str">
        <f>IF(ISERROR(IF(Q17="","",IF(W17="","",IF(V17="","",V17/(foktomen!$H$7*7))))),0,IF(Q17="","",IF($K17="","",IF(V17="","",V17/(foktomen!$H$7*7)))))</f>
        <v/>
      </c>
      <c r="Y17" s="93" t="str">
        <f t="shared" si="7"/>
        <v/>
      </c>
      <c r="Z17" s="86"/>
      <c r="AA17" s="87"/>
      <c r="AB17" s="120" t="str">
        <f>IF(ISERROR(IF(U17="","",IF(AA17="","",IF(Z17="","",Z17/(foktomen!$H$8*7))))),0,IF(U17="","",IF($K17="","",IF(Z17="","",Z17/(foktomen!$H$8*7)))))</f>
        <v/>
      </c>
      <c r="AC17" s="93" t="str">
        <f t="shared" si="8"/>
        <v/>
      </c>
      <c r="AD17" s="86"/>
      <c r="AE17" s="87"/>
      <c r="AF17" s="120" t="str">
        <f>IF(ISERROR(IF(Y17="","",IF(AE17="","",IF(AD17="","",AD17/(foktomen!$H$9*7))))),0,IF(Y17="","",IF($K17="","",IF(AD17="","",AD17/(foktomen!$H$9*7)))))</f>
        <v/>
      </c>
      <c r="AG17" s="93" t="str">
        <f t="shared" si="9"/>
        <v/>
      </c>
      <c r="AH17" s="86"/>
      <c r="AI17" s="87"/>
      <c r="AJ17" s="120" t="str">
        <f>IF(ISERROR(IF(AC17="","",IF(AI17="","",IF(AH17="","",AH17/(foktomen!$H$10*7))))),0,IF(AC17="","",IF($K17="","",IF(AH17="","",AH17/(foktomen!$H$10*7)))))</f>
        <v/>
      </c>
      <c r="AK17" s="93" t="str">
        <f t="shared" si="10"/>
        <v/>
      </c>
      <c r="AL17" s="86"/>
      <c r="AM17" s="87"/>
      <c r="AN17" s="120" t="str">
        <f>IF(ISERROR(IF(B17="","",IF(AM17="","",IF(AL17="","",AL17/(foktomen!$H$11*7))))),0,IF(B17="","",IF($K17="","",IF(AL17="","",AL17/(foktomen!$H$11*7)))))</f>
        <v/>
      </c>
      <c r="AO17" s="93" t="str">
        <f t="shared" si="11"/>
        <v/>
      </c>
      <c r="AP17" s="86"/>
      <c r="AQ17" s="87"/>
      <c r="AR17" s="120" t="str">
        <f>IF(ISERROR(IF(AK17="","",IF(AQ17="","",IF(AP17="","",AP17/(foktomen!$H$12*7))))),0,IF(AK17="","",IF($K17="","",IF(AP17="","",AP17/(foktomen!$H$12*7)))))</f>
        <v/>
      </c>
      <c r="AS17" s="93" t="str">
        <f t="shared" si="12"/>
        <v/>
      </c>
      <c r="AT17" s="86"/>
      <c r="AU17" s="87"/>
      <c r="AV17" s="120" t="str">
        <f>IF(ISERROR(IF(AO17="","",IF(AU17="","",IF(AT17="","",AT17/(foktomen!$H$13*7))))),0,IF(AO17="","",IF($K17="","",IF(AT17="","",AT17/(foktomen!$H$13*7)))))</f>
        <v/>
      </c>
      <c r="AW17" s="93" t="str">
        <f t="shared" si="13"/>
        <v/>
      </c>
      <c r="AX17" s="86"/>
      <c r="AY17" s="87"/>
      <c r="AZ17" s="120" t="str">
        <f>IF(ISERROR(IF(AS17="","",IF(AY17="","",IF(AX17="","",AX17/(foktomen!$H$14*7))))),0,IF(AS17="","",IF($K17="","",IF(AX17="","",AX17/(foktomen!$H$14*7)))))</f>
        <v/>
      </c>
      <c r="BA17" s="93" t="str">
        <f t="shared" si="14"/>
        <v/>
      </c>
      <c r="BB17" s="86"/>
      <c r="BC17" s="87"/>
      <c r="BD17" s="120" t="str">
        <f>IF(ISERROR(IF(AW17="","",IF(BC17="","",IF(BB17="","",BB17/(foktomen!$H$15*7))))),0,IF(AW17="","",IF($K17="","",IF(BB17="","",BB17/(foktomen!$H$15*7)))))</f>
        <v/>
      </c>
      <c r="BE17" s="93" t="str">
        <f t="shared" si="15"/>
        <v/>
      </c>
      <c r="BF17" s="86"/>
      <c r="BG17" s="87"/>
      <c r="BH17" s="120" t="str">
        <f>IF(ISERROR(IF(BA17="","",IF(BG17="","",IF(BF17="","",BF17/(foktomen!$H$16*7))))),0,IF(BA17="","",IF($K17="","",IF(BF17="","",BF17/(foktomen!$H$16*7)))))</f>
        <v/>
      </c>
      <c r="BI17" s="93" t="str">
        <f t="shared" si="16"/>
        <v/>
      </c>
      <c r="BJ17" s="86"/>
      <c r="BK17" s="87"/>
      <c r="BL17" s="120" t="str">
        <f>IF(ISERROR(IF(BE17="","",IF(BK17="","",IF(BJ17="","",BJ17/(foktomen!$H$17*7))))),0,IF(BE17="","",IF($K17="","",IF(BJ17="","",BJ17/(foktomen!$H$17*7)))))</f>
        <v/>
      </c>
      <c r="BM17" s="93" t="str">
        <f t="shared" si="17"/>
        <v/>
      </c>
      <c r="BN17" s="86"/>
      <c r="BO17" s="87"/>
      <c r="BP17" s="120" t="str">
        <f>IF(ISERROR(IF(BI17="","",IF(BO17="","",IF(BN17="","",BN17/(foktomen!$H$18*7))))),0,IF(BI17="","",IF($K17="","",IF(BN17="","",BN17/(foktomen!$H$18*7)))))</f>
        <v/>
      </c>
      <c r="BQ17" s="93" t="str">
        <f t="shared" si="18"/>
        <v/>
      </c>
    </row>
    <row r="18" spans="2:69" ht="18" customHeight="1" thickBot="1" x14ac:dyDescent="0.3">
      <c r="B18" s="167"/>
      <c r="C18" s="144"/>
      <c r="D18" s="144" t="str">
        <f t="shared" si="0"/>
        <v/>
      </c>
      <c r="E18" s="148" t="str">
        <f t="shared" si="1"/>
        <v/>
      </c>
      <c r="F18" s="168"/>
      <c r="G18" s="144" t="str">
        <f t="shared" si="19"/>
        <v/>
      </c>
      <c r="H18" s="156" t="e">
        <f t="shared" si="20"/>
        <v>#DIV/0!</v>
      </c>
      <c r="I18" s="169" t="str">
        <f t="shared" si="3"/>
        <v/>
      </c>
      <c r="J18" s="86"/>
      <c r="K18" s="86"/>
      <c r="L18" s="135" t="str">
        <f>IF(ISERROR(IF(B18="","",IF(K18="","",IF(J18="","",J18/(foktomen!$H$4*7))))),0,IF(B18="","",IF($K18="","",IF(J18="","",J18/(foktomen!$H$4*7)))))</f>
        <v/>
      </c>
      <c r="M18" s="93" t="str">
        <f t="shared" si="4"/>
        <v/>
      </c>
      <c r="N18" s="89"/>
      <c r="O18" s="88"/>
      <c r="P18" s="120" t="str">
        <f>IF(ISERROR(IF(F18="","",IF(O18="","",IF(N18="","",N18/(foktomen!$H$5*7))))),0,IF(F18="","",IF($K18="","",IF(N18="","",N18/(foktomen!$H$5*7)))))</f>
        <v/>
      </c>
      <c r="Q18" s="93" t="str">
        <f t="shared" si="5"/>
        <v/>
      </c>
      <c r="R18" s="89"/>
      <c r="S18" s="88"/>
      <c r="T18" s="120" t="str">
        <f>IF(ISERROR(IF(M18="","",IF(S18="","",IF(R18="","",R18/(foktomen!$H$6*7))))),0,IF(M18="","",IF($K18="","",IF(R18="","",R18/(foktomen!$H$6*7)))))</f>
        <v/>
      </c>
      <c r="U18" s="93" t="str">
        <f t="shared" si="6"/>
        <v/>
      </c>
      <c r="V18" s="89"/>
      <c r="W18" s="88"/>
      <c r="X18" s="120" t="str">
        <f>IF(ISERROR(IF(Q18="","",IF(W18="","",IF(V18="","",V18/(foktomen!$H$7*7))))),0,IF(Q18="","",IF($K18="","",IF(V18="","",V18/(foktomen!$H$7*7)))))</f>
        <v/>
      </c>
      <c r="Y18" s="93" t="str">
        <f t="shared" si="7"/>
        <v/>
      </c>
      <c r="Z18" s="89"/>
      <c r="AA18" s="88"/>
      <c r="AB18" s="120" t="str">
        <f>IF(ISERROR(IF(U18="","",IF(AA18="","",IF(Z18="","",Z18/(foktomen!$H$8*7))))),0,IF(U18="","",IF($K18="","",IF(Z18="","",Z18/(foktomen!$H$8*7)))))</f>
        <v/>
      </c>
      <c r="AC18" s="93" t="str">
        <f t="shared" si="8"/>
        <v/>
      </c>
      <c r="AD18" s="89"/>
      <c r="AE18" s="88"/>
      <c r="AF18" s="120" t="str">
        <f>IF(ISERROR(IF(Y18="","",IF(AE18="","",IF(AD18="","",AD18/(foktomen!$H$9*7))))),0,IF(Y18="","",IF($K18="","",IF(AD18="","",AD18/(foktomen!$H$9*7)))))</f>
        <v/>
      </c>
      <c r="AG18" s="93" t="str">
        <f t="shared" si="9"/>
        <v/>
      </c>
      <c r="AH18" s="89"/>
      <c r="AI18" s="88"/>
      <c r="AJ18" s="120" t="str">
        <f>IF(ISERROR(IF(AC18="","",IF(AI18="","",IF(AH18="","",AH18/(foktomen!$H$10*7))))),0,IF(AC18="","",IF($K18="","",IF(AH18="","",AH18/(foktomen!$H$10*7)))))</f>
        <v/>
      </c>
      <c r="AK18" s="93" t="str">
        <f t="shared" si="10"/>
        <v/>
      </c>
      <c r="AL18" s="89"/>
      <c r="AM18" s="88"/>
      <c r="AN18" s="120" t="str">
        <f>IF(ISERROR(IF(B18="","",IF(AM18="","",IF(AL18="","",AL18/(foktomen!$H$11*7))))),0,IF(B18="","",IF($K18="","",IF(AL18="","",AL18/(foktomen!$H$11*7)))))</f>
        <v/>
      </c>
      <c r="AO18" s="93" t="str">
        <f t="shared" si="11"/>
        <v/>
      </c>
      <c r="AP18" s="89"/>
      <c r="AQ18" s="88"/>
      <c r="AR18" s="120" t="str">
        <f>IF(ISERROR(IF(AK18="","",IF(AQ18="","",IF(AP18="","",AP18/(foktomen!$H$12*7))))),0,IF(AK18="","",IF($K18="","",IF(AP18="","",AP18/(foktomen!$H$12*7)))))</f>
        <v/>
      </c>
      <c r="AS18" s="93" t="str">
        <f t="shared" si="12"/>
        <v/>
      </c>
      <c r="AT18" s="89"/>
      <c r="AU18" s="88"/>
      <c r="AV18" s="120" t="str">
        <f>IF(ISERROR(IF(AO18="","",IF(AU18="","",IF(AT18="","",AT18/(foktomen!$H$13*7))))),0,IF(AO18="","",IF($K18="","",IF(AT18="","",AT18/(foktomen!$H$13*7)))))</f>
        <v/>
      </c>
      <c r="AW18" s="93" t="str">
        <f t="shared" si="13"/>
        <v/>
      </c>
      <c r="AX18" s="89"/>
      <c r="AY18" s="88"/>
      <c r="AZ18" s="120" t="str">
        <f>IF(ISERROR(IF(AS18="","",IF(AY18="","",IF(AX18="","",AX18/(foktomen!$H$14*7))))),0,IF(AS18="","",IF($K18="","",IF(AX18="","",AX18/(foktomen!$H$14*7)))))</f>
        <v/>
      </c>
      <c r="BA18" s="93" t="str">
        <f t="shared" si="14"/>
        <v/>
      </c>
      <c r="BB18" s="91"/>
      <c r="BC18" s="90"/>
      <c r="BD18" s="120" t="str">
        <f>IF(ISERROR(IF(AW18="","",IF(BC18="","",IF(BB18="","",BB18/(foktomen!$H$15*7))))),0,IF(AW18="","",IF($K18="","",IF(BB18="","",BB18/(foktomen!$H$15*7)))))</f>
        <v/>
      </c>
      <c r="BE18" s="93" t="str">
        <f t="shared" si="15"/>
        <v/>
      </c>
      <c r="BF18" s="89"/>
      <c r="BG18" s="88"/>
      <c r="BH18" s="120" t="str">
        <f>IF(ISERROR(IF(BA18="","",IF(BG18="","",IF(BF18="","",BF18/(foktomen!$H$16*7))))),0,IF(BA18="","",IF($K18="","",IF(BF18="","",BF18/(foktomen!$H$16*7)))))</f>
        <v/>
      </c>
      <c r="BI18" s="93" t="str">
        <f t="shared" si="16"/>
        <v/>
      </c>
      <c r="BJ18" s="89"/>
      <c r="BK18" s="88"/>
      <c r="BL18" s="120" t="str">
        <f>IF(ISERROR(IF(BE18="","",IF(BK18="","",IF(BJ18="","",BJ18/(foktomen!$H$17*7))))),0,IF(BE18="","",IF($K18="","",IF(BJ18="","",BJ18/(foktomen!$H$17*7)))))</f>
        <v/>
      </c>
      <c r="BM18" s="93" t="str">
        <f t="shared" si="17"/>
        <v/>
      </c>
      <c r="BN18" s="89"/>
      <c r="BO18" s="88"/>
      <c r="BP18" s="120" t="str">
        <f>IF(ISERROR(IF(BI18="","",IF(BO18="","",IF(BN18="","",BN18/(foktomen!$H$18*7))))),0,IF(BI18="","",IF($K18="","",IF(BN18="","",BN18/(foktomen!$H$18*7)))))</f>
        <v/>
      </c>
      <c r="BQ18" s="93" t="str">
        <f t="shared" si="18"/>
        <v/>
      </c>
    </row>
    <row r="19" spans="2:69" ht="16.5" thickBot="1" x14ac:dyDescent="0.3">
      <c r="B19" s="115"/>
      <c r="C19" s="114"/>
      <c r="D19" s="114"/>
      <c r="E19" s="114"/>
      <c r="F19" s="115"/>
      <c r="G19" s="114"/>
      <c r="H19" s="115"/>
      <c r="I19" s="114"/>
      <c r="L19" s="134"/>
      <c r="M19" s="51">
        <f>IF(ISERROR(IF(L28="","",IF(K4="","",IF(J4="","",K20/J20)))),0,IF(L28="","",IF($B$4="","",IF(K4="","",IF(J4="","",K20/J20)))))</f>
        <v>52.454545454545453</v>
      </c>
      <c r="N19" s="52"/>
      <c r="O19" s="52"/>
      <c r="P19" s="52"/>
      <c r="Q19" s="51">
        <f>IF(ISERROR(IF($B$4="","",IF(O4="","",IF(N4="","",AVERAGE(Q4:Q18))))),0,IF($K3="","",IF($B$4="","",IF(O4="","",IF(N4="","",AVERAGE(Q4:Q18))))))</f>
        <v>51.582671957671955</v>
      </c>
      <c r="R19" s="52"/>
      <c r="S19" s="52"/>
      <c r="T19" s="52"/>
      <c r="U19" s="51">
        <f>IF(ISERROR(IF($B$4="","",IF(S4="","",IF(R4="","",S20/R20)))),0,IF($K3="","",IF($B$4="","",IF(S4="","",IF(R4="","",S20/R20)))))</f>
        <v>50.95</v>
      </c>
      <c r="V19" s="52"/>
      <c r="W19" s="52"/>
      <c r="X19" s="52"/>
      <c r="Y19" s="51">
        <f>IF(ISERROR(IF($B$4="","",IF(L28="","",IF(V4="","",W20/V20)))),0,IF(L28="","",IF($B$4="","",IF(W4="","",IF(V4="","",W20/V20)))))</f>
        <v>50.7</v>
      </c>
      <c r="Z19" s="52"/>
      <c r="AA19" s="52"/>
      <c r="AB19" s="52"/>
      <c r="AC19" s="51">
        <f>IF(ISERROR(IF($B$4="","",IF(AA4="","",IF(Z4="","",AA20/Z20)))),0,IF($K3="","",IF($B$4="","",IF(AA4="","",IF(Z4="","",AA20/Z20)))))</f>
        <v>57.75</v>
      </c>
      <c r="AD19" s="52"/>
      <c r="AE19" s="52"/>
      <c r="AF19" s="52"/>
      <c r="AG19" s="92">
        <f>IF(ISERROR(IF(L28="","",AE20/AD20)),0,IF(L28="","",AE20/AD20))</f>
        <v>43.428571428571431</v>
      </c>
      <c r="AH19" s="52"/>
      <c r="AI19" s="52"/>
      <c r="AJ19" s="52"/>
      <c r="AK19" s="51">
        <f>IF(ISERROR(IF($B$4="","",IF(AI4="","",IF(AH4="","",AI20/AH20)))),0,IF($K3="","",IF($B$4="","",IF(AI4="","",IF(AH4="","",AI20/AH20)))))</f>
        <v>52.214285714285715</v>
      </c>
      <c r="AL19" s="52"/>
      <c r="AM19" s="52"/>
      <c r="AN19" s="52"/>
      <c r="AO19" s="51">
        <f>IF(ISERROR(IF($B$4="","",IF(AM4="","",IF(AL4="","",AM20/AL20)))),0,IF($K3="","",IF($B$4="","",IF(AM4="","",IF(AL4="","",AM20/AL20)))))</f>
        <v>52.444444444444443</v>
      </c>
      <c r="AP19" s="52"/>
      <c r="AQ19" s="52"/>
      <c r="AR19" s="52"/>
      <c r="AS19" s="51">
        <f>IF(ISERROR(IF($B$4="","",IF(AQ4="","",IF(AP4="","",AQ20/AP20)))),0,IF($K3="","",IF($B$4="","",IF(AQ4="","",IF(AP4="","",AQ20/AP20)))))</f>
        <v>43.9</v>
      </c>
      <c r="AT19" s="52"/>
      <c r="AU19" s="52"/>
      <c r="AV19" s="52"/>
      <c r="AW19" s="51">
        <f>IF(ISERROR(IF($B$4="","",IF(AU4="","",IF(AT4="","",AU20/AT20)))),0,IF($K3="","",IF($B$4="","",IF(AU4="","",IF(AT4="","",AU20/AT20)))))</f>
        <v>48.22</v>
      </c>
      <c r="AX19" s="52"/>
      <c r="AY19" s="52"/>
      <c r="AZ19" s="52"/>
      <c r="BA19" s="51">
        <f>IF(ISERROR(IF($B$4="","",IF(AY4="","",IF(AX4="","",AY20/AX20)))),0,IF($K3="","",IF($B$4="","",IF(AY4="","",IF(AX4="","",AY20/AX20)))))</f>
        <v>54.769230769230766</v>
      </c>
      <c r="BB19" s="52"/>
      <c r="BC19" s="52"/>
      <c r="BD19" s="52"/>
      <c r="BE19" s="51">
        <f>IF(ISERROR(IF($B$4="","",IF(BC4="","",IF(BB4="","",BC20/BB20)))),0,IF($K3="","",IF($B$4="","",IF(BC4="","",IF(BB4="","",BC20/BB20)))))</f>
        <v>45.193548387096776</v>
      </c>
      <c r="BF19" s="52"/>
      <c r="BG19" s="52"/>
      <c r="BH19" s="52"/>
      <c r="BI19" s="51">
        <f>IF(ISERROR(IF($B$4="","",IF(BG4="","",IF(BF4="","",BG20/BF20)))),0,IF($K3="","",IF($B$4="","",IF(BG4="","",IF(BF4="","",BG20/BF20)))))</f>
        <v>50.761904761904759</v>
      </c>
      <c r="BJ19" s="52"/>
      <c r="BK19" s="52"/>
      <c r="BL19" s="52"/>
      <c r="BM19" s="51">
        <f>IF(ISERROR(IF($B$4="","",IF(BK4="","",IF(BJ4="","",BK20/BJ20)))),0,IF($K3="","",IF($B$4="","",IF(BK4="","",IF(BJ4="","",BK20/BJ20)))))</f>
        <v>47.875</v>
      </c>
      <c r="BN19" s="52"/>
      <c r="BO19" s="52"/>
      <c r="BP19" s="52"/>
      <c r="BQ19" s="51">
        <f>IF(ISERROR(IF($B$4="","",IF(BO4="","",IF(BN4="","",BO20/BN20)))),0,IF($K3="","",IF($B$4="","",IF(BO4="","",IF(BN4="","",BO20/BN20)))))</f>
        <v>54.789473684210527</v>
      </c>
    </row>
    <row r="20" spans="2:69" s="20" customFormat="1" hidden="1" x14ac:dyDescent="0.25">
      <c r="B20" s="115"/>
      <c r="C20" s="114"/>
      <c r="D20" s="114"/>
      <c r="E20" s="150"/>
      <c r="F20" s="151"/>
      <c r="G20" s="114"/>
      <c r="H20" s="115"/>
      <c r="I20" s="115"/>
      <c r="J20" s="20">
        <f>SUM(J4:J18)</f>
        <v>22</v>
      </c>
      <c r="K20" s="114">
        <f>SUM(K4:K18)</f>
        <v>1154</v>
      </c>
      <c r="L20" s="114"/>
      <c r="N20" s="114">
        <f t="shared" ref="N20:BO20" si="21">SUM(N4:N18)</f>
        <v>24</v>
      </c>
      <c r="O20" s="20">
        <f t="shared" si="21"/>
        <v>1237</v>
      </c>
      <c r="Q20" s="114"/>
      <c r="R20" s="20">
        <f t="shared" si="21"/>
        <v>20</v>
      </c>
      <c r="S20" s="114">
        <f t="shared" si="21"/>
        <v>1019</v>
      </c>
      <c r="T20" s="114"/>
      <c r="V20" s="114">
        <f t="shared" si="21"/>
        <v>20</v>
      </c>
      <c r="W20" s="20">
        <f t="shared" si="21"/>
        <v>1014</v>
      </c>
      <c r="Y20" s="114"/>
      <c r="Z20" s="20">
        <f t="shared" si="21"/>
        <v>8</v>
      </c>
      <c r="AA20" s="114">
        <f t="shared" si="21"/>
        <v>462</v>
      </c>
      <c r="AB20" s="114"/>
      <c r="AD20" s="114">
        <f t="shared" si="21"/>
        <v>7</v>
      </c>
      <c r="AE20" s="20">
        <f t="shared" si="21"/>
        <v>304</v>
      </c>
      <c r="AG20" s="114"/>
      <c r="AH20" s="20">
        <f t="shared" si="21"/>
        <v>14</v>
      </c>
      <c r="AI20" s="114">
        <f t="shared" si="21"/>
        <v>731</v>
      </c>
      <c r="AJ20" s="114"/>
      <c r="AL20" s="114">
        <f t="shared" si="21"/>
        <v>9</v>
      </c>
      <c r="AM20" s="20">
        <f t="shared" si="21"/>
        <v>472</v>
      </c>
      <c r="AO20" s="114"/>
      <c r="AP20" s="20">
        <f t="shared" si="21"/>
        <v>10</v>
      </c>
      <c r="AQ20" s="114">
        <f t="shared" si="21"/>
        <v>439</v>
      </c>
      <c r="AR20" s="114"/>
      <c r="AT20" s="114">
        <f t="shared" si="21"/>
        <v>50</v>
      </c>
      <c r="AU20" s="20">
        <f t="shared" si="21"/>
        <v>2411</v>
      </c>
      <c r="AW20" s="114"/>
      <c r="AX20" s="20">
        <f t="shared" si="21"/>
        <v>26</v>
      </c>
      <c r="AY20" s="114">
        <f t="shared" si="21"/>
        <v>1424</v>
      </c>
      <c r="AZ20" s="114"/>
      <c r="BB20" s="114">
        <f t="shared" si="21"/>
        <v>31</v>
      </c>
      <c r="BC20" s="20">
        <f t="shared" si="21"/>
        <v>1401</v>
      </c>
      <c r="BE20" s="114"/>
      <c r="BF20" s="20">
        <f t="shared" si="21"/>
        <v>21</v>
      </c>
      <c r="BG20" s="114">
        <f t="shared" si="21"/>
        <v>1066</v>
      </c>
      <c r="BH20" s="114"/>
      <c r="BJ20" s="114">
        <f t="shared" si="21"/>
        <v>24</v>
      </c>
      <c r="BK20" s="20">
        <f t="shared" si="21"/>
        <v>1149</v>
      </c>
      <c r="BM20" s="114"/>
      <c r="BN20" s="20">
        <f t="shared" si="21"/>
        <v>19</v>
      </c>
      <c r="BO20" s="114">
        <f t="shared" si="21"/>
        <v>1041</v>
      </c>
      <c r="BP20" s="114"/>
      <c r="BQ20" s="114"/>
    </row>
    <row r="21" spans="2:69" s="20" customFormat="1" hidden="1" x14ac:dyDescent="0.25">
      <c r="B21" s="115"/>
      <c r="C21" s="114"/>
      <c r="D21" s="114"/>
      <c r="E21" s="150"/>
      <c r="F21" s="151"/>
      <c r="G21" s="114"/>
      <c r="H21" s="115"/>
      <c r="I21" s="115"/>
      <c r="K21" s="114"/>
      <c r="L21" s="114"/>
      <c r="M21" s="114"/>
      <c r="N21" s="21"/>
      <c r="O21" s="21"/>
      <c r="P21" s="21"/>
      <c r="Q21" s="114"/>
      <c r="R21" s="21"/>
      <c r="S21" s="21"/>
      <c r="T21" s="21"/>
      <c r="U21" s="114"/>
      <c r="V21" s="21"/>
      <c r="W21" s="21"/>
      <c r="X21" s="21"/>
      <c r="Y21" s="114"/>
      <c r="Z21" s="21"/>
      <c r="AA21" s="21"/>
      <c r="AB21" s="21"/>
      <c r="AC21" s="114"/>
      <c r="AD21" s="21"/>
      <c r="AE21" s="21"/>
      <c r="AF21" s="21"/>
      <c r="AG21" s="114"/>
      <c r="AH21" s="21"/>
      <c r="AI21" s="21"/>
      <c r="AJ21" s="21"/>
      <c r="AK21" s="114"/>
      <c r="AL21" s="21"/>
      <c r="AM21" s="21"/>
      <c r="AN21" s="21"/>
      <c r="AO21" s="114"/>
      <c r="AP21" s="21"/>
      <c r="AQ21" s="21"/>
      <c r="AR21" s="21"/>
      <c r="AS21" s="114"/>
      <c r="AT21" s="21"/>
      <c r="AU21" s="21"/>
      <c r="AV21" s="21"/>
      <c r="AW21" s="114"/>
      <c r="AX21" s="21"/>
      <c r="AY21" s="21"/>
      <c r="AZ21" s="21"/>
      <c r="BA21" s="114"/>
      <c r="BB21" s="21"/>
      <c r="BC21" s="21"/>
      <c r="BD21" s="21"/>
      <c r="BE21" s="114"/>
      <c r="BF21" s="21"/>
      <c r="BG21" s="21"/>
      <c r="BH21" s="21"/>
      <c r="BI21" s="114"/>
      <c r="BJ21" s="21"/>
      <c r="BK21" s="21"/>
      <c r="BL21" s="21"/>
      <c r="BM21" s="114"/>
      <c r="BN21" s="21"/>
      <c r="BO21" s="21"/>
      <c r="BP21" s="21"/>
      <c r="BQ21" s="114"/>
    </row>
    <row r="22" spans="2:69" s="20" customFormat="1" hidden="1" x14ac:dyDescent="0.25">
      <c r="B22" s="115"/>
      <c r="C22" s="114"/>
      <c r="D22" s="114"/>
      <c r="E22" s="150"/>
      <c r="F22" s="151"/>
      <c r="G22" s="114"/>
      <c r="H22" s="115"/>
      <c r="I22" s="115"/>
      <c r="K22" s="114"/>
      <c r="L22" s="114"/>
      <c r="M22" s="114"/>
      <c r="N22" s="21"/>
      <c r="O22" s="21"/>
      <c r="P22" s="21"/>
      <c r="Q22" s="114"/>
      <c r="R22" s="21"/>
      <c r="S22" s="21"/>
      <c r="T22" s="21"/>
      <c r="U22" s="114"/>
      <c r="V22" s="21"/>
      <c r="W22" s="21"/>
      <c r="X22" s="21"/>
      <c r="Y22" s="114"/>
      <c r="Z22" s="21"/>
      <c r="AA22" s="21"/>
      <c r="AB22" s="21"/>
      <c r="AC22" s="114"/>
      <c r="AD22" s="21"/>
      <c r="AE22" s="21"/>
      <c r="AF22" s="21"/>
      <c r="AG22" s="114"/>
      <c r="AH22" s="21"/>
      <c r="AI22" s="21"/>
      <c r="AJ22" s="21"/>
      <c r="AK22" s="114"/>
      <c r="AL22" s="21"/>
      <c r="AM22" s="21"/>
      <c r="AN22" s="21"/>
      <c r="AO22" s="114"/>
      <c r="AP22" s="21"/>
      <c r="AQ22" s="21"/>
      <c r="AR22" s="21"/>
      <c r="AS22" s="114"/>
      <c r="AT22" s="21"/>
      <c r="AU22" s="21"/>
      <c r="AV22" s="21"/>
      <c r="AW22" s="114"/>
      <c r="AX22" s="21"/>
      <c r="AY22" s="21"/>
      <c r="AZ22" s="21"/>
      <c r="BA22" s="114"/>
      <c r="BB22" s="21"/>
      <c r="BC22" s="21"/>
      <c r="BD22" s="21"/>
      <c r="BE22" s="114"/>
      <c r="BF22" s="21"/>
      <c r="BG22" s="21"/>
      <c r="BH22" s="21"/>
      <c r="BI22" s="114"/>
      <c r="BJ22" s="21"/>
      <c r="BK22" s="21"/>
      <c r="BL22" s="21"/>
      <c r="BM22" s="114"/>
      <c r="BN22" s="21"/>
      <c r="BO22" s="21"/>
      <c r="BP22" s="21"/>
      <c r="BQ22" s="114"/>
    </row>
    <row r="23" spans="2:69" customFormat="1" ht="12.75" hidden="1" x14ac:dyDescent="0.2">
      <c r="B23" s="1"/>
      <c r="C23" s="9"/>
      <c r="D23" s="9"/>
      <c r="E23" s="152"/>
      <c r="F23" s="153"/>
      <c r="G23" s="9"/>
      <c r="H23" s="3"/>
      <c r="I23" s="3"/>
      <c r="J23">
        <v>18</v>
      </c>
      <c r="M23">
        <v>21</v>
      </c>
      <c r="AA23" s="4"/>
      <c r="AB23" s="117"/>
    </row>
    <row r="24" spans="2:69" customFormat="1" ht="12.75" hidden="1" x14ac:dyDescent="0.2">
      <c r="B24" s="1"/>
      <c r="C24" s="9"/>
      <c r="D24" s="9"/>
      <c r="E24" s="152"/>
      <c r="F24" s="153"/>
      <c r="G24" s="9"/>
      <c r="H24" s="3"/>
      <c r="I24" s="3"/>
      <c r="AA24" s="4"/>
      <c r="AB24" s="117"/>
    </row>
    <row r="25" spans="2:69" customFormat="1" ht="12.75" hidden="1" x14ac:dyDescent="0.2">
      <c r="B25" s="1"/>
      <c r="C25" s="9"/>
      <c r="D25" s="9"/>
      <c r="E25" s="152"/>
      <c r="F25" s="153"/>
      <c r="G25" s="9"/>
      <c r="H25" s="3"/>
      <c r="I25" s="3"/>
      <c r="AA25" s="4"/>
      <c r="AB25" s="117"/>
    </row>
    <row r="26" spans="2:69" customFormat="1" ht="12.75" x14ac:dyDescent="0.2">
      <c r="B26" s="1"/>
      <c r="C26" s="9"/>
      <c r="D26" s="9"/>
      <c r="E26" s="152"/>
      <c r="F26" s="153"/>
      <c r="G26" s="9"/>
      <c r="H26" s="3"/>
      <c r="I26" s="3"/>
      <c r="AA26" s="4"/>
      <c r="AB26" s="117"/>
    </row>
    <row r="27" spans="2:69" customFormat="1" ht="69" customHeight="1" x14ac:dyDescent="0.25">
      <c r="B27" s="1"/>
      <c r="C27" s="9"/>
      <c r="D27" s="9"/>
      <c r="E27" s="153"/>
      <c r="F27" s="153"/>
      <c r="G27" s="3"/>
      <c r="H27" s="3"/>
      <c r="I27" s="145" t="s">
        <v>74</v>
      </c>
      <c r="J27" s="165" t="s">
        <v>136</v>
      </c>
      <c r="K27" s="204" t="s">
        <v>134</v>
      </c>
      <c r="L27" s="205"/>
      <c r="M27" s="199" t="s">
        <v>2</v>
      </c>
      <c r="N27" s="200"/>
      <c r="O27" s="200"/>
      <c r="P27" s="200"/>
      <c r="Q27" s="200"/>
      <c r="R27" s="199" t="s">
        <v>1</v>
      </c>
      <c r="S27" s="200"/>
      <c r="T27" s="200"/>
      <c r="U27" s="200"/>
      <c r="V27" s="25" t="s">
        <v>83</v>
      </c>
      <c r="W27" s="24" t="s">
        <v>0</v>
      </c>
      <c r="X27" s="118"/>
      <c r="Y27" s="25" t="s">
        <v>32</v>
      </c>
      <c r="Z27" s="15"/>
      <c r="AA27" s="15"/>
      <c r="AB27" s="15"/>
      <c r="AC27" s="15"/>
    </row>
    <row r="28" spans="2:69" customFormat="1" ht="15.75" customHeight="1" x14ac:dyDescent="0.25">
      <c r="B28" s="23"/>
      <c r="C28" s="26"/>
      <c r="D28" s="26"/>
      <c r="E28" s="154"/>
      <c r="F28" s="155"/>
      <c r="G28" s="22"/>
      <c r="H28" s="140"/>
      <c r="I28" s="158">
        <f t="shared" ref="I28:I41" si="22">IF($E4="","",E4)</f>
        <v>104</v>
      </c>
      <c r="J28" s="159">
        <f>IF(K28="","",H4)</f>
        <v>49.989370748299315</v>
      </c>
      <c r="K28" s="160">
        <f>IF(B4="","",I28/(foktomen!$H$19*7))</f>
        <v>0.47926267281105989</v>
      </c>
      <c r="L28" s="161">
        <f t="shared" ref="L28:L41" si="23">IF(B4="","",B4)</f>
        <v>40993</v>
      </c>
      <c r="M28" s="191">
        <f t="shared" ref="M28:M41" si="24">IF(L28="","",(L28+$J$23))</f>
        <v>41011</v>
      </c>
      <c r="N28" s="192"/>
      <c r="O28" s="192"/>
      <c r="P28" s="192"/>
      <c r="Q28" s="192"/>
      <c r="R28" s="193">
        <f t="shared" ref="R28:R41" si="25">IF(L28="","",(L28+$M$23))</f>
        <v>41014</v>
      </c>
      <c r="S28" s="194"/>
      <c r="T28" s="194"/>
      <c r="U28" s="194"/>
      <c r="V28" s="86"/>
      <c r="W28" s="86" t="s">
        <v>130</v>
      </c>
      <c r="X28" s="86"/>
      <c r="Y28" s="86" t="s">
        <v>131</v>
      </c>
      <c r="Z28" s="27"/>
      <c r="AA28" s="185"/>
      <c r="AB28" s="185"/>
      <c r="AC28" s="198"/>
      <c r="AD28" s="198"/>
      <c r="AE28" s="15"/>
      <c r="AF28" s="15"/>
      <c r="AH28" s="15"/>
    </row>
    <row r="29" spans="2:69" customFormat="1" ht="18" x14ac:dyDescent="0.25">
      <c r="B29" s="23"/>
      <c r="C29" s="26"/>
      <c r="D29" s="26"/>
      <c r="E29" s="154"/>
      <c r="F29" s="155"/>
      <c r="G29" s="22"/>
      <c r="H29" s="140"/>
      <c r="I29" s="158">
        <f t="shared" si="22"/>
        <v>113</v>
      </c>
      <c r="J29" s="159">
        <f t="shared" ref="J29:J41" si="26">IF(K29="","",H5)</f>
        <v>50.222169312169314</v>
      </c>
      <c r="K29" s="160">
        <f>IF(B5="","",I29/(foktomen!$H$19*7))</f>
        <v>0.52073732718894006</v>
      </c>
      <c r="L29" s="161">
        <f t="shared" si="23"/>
        <v>41000</v>
      </c>
      <c r="M29" s="191">
        <f t="shared" si="24"/>
        <v>41018</v>
      </c>
      <c r="N29" s="192"/>
      <c r="O29" s="192"/>
      <c r="P29" s="192"/>
      <c r="Q29" s="192"/>
      <c r="R29" s="193">
        <f t="shared" si="25"/>
        <v>41021</v>
      </c>
      <c r="S29" s="194"/>
      <c r="T29" s="194"/>
      <c r="U29" s="194"/>
      <c r="V29" s="86"/>
      <c r="W29" s="86" t="s">
        <v>130</v>
      </c>
      <c r="X29" s="86"/>
      <c r="Y29" s="86">
        <v>4</v>
      </c>
      <c r="Z29" s="27"/>
      <c r="AA29" s="185"/>
      <c r="AB29" s="185"/>
      <c r="AC29" s="198"/>
      <c r="AD29" s="198"/>
      <c r="AE29" s="15"/>
      <c r="AF29" s="15"/>
      <c r="AH29" s="15"/>
    </row>
    <row r="30" spans="2:69" customFormat="1" ht="18" x14ac:dyDescent="0.25">
      <c r="B30" s="23"/>
      <c r="C30" s="26"/>
      <c r="D30" s="26"/>
      <c r="E30" s="154"/>
      <c r="F30" s="155"/>
      <c r="G30" s="22"/>
      <c r="H30" s="140"/>
      <c r="I30" s="158">
        <f t="shared" si="22"/>
        <v>88</v>
      </c>
      <c r="J30" s="159">
        <f t="shared" si="26"/>
        <v>50.062486772486771</v>
      </c>
      <c r="K30" s="160">
        <f>IF(B6="","",I30/(foktomen!$H$19*7))</f>
        <v>0.40552995391705071</v>
      </c>
      <c r="L30" s="161">
        <f t="shared" si="23"/>
        <v>41007</v>
      </c>
      <c r="M30" s="191">
        <f t="shared" si="24"/>
        <v>41025</v>
      </c>
      <c r="N30" s="192"/>
      <c r="O30" s="192"/>
      <c r="P30" s="192"/>
      <c r="Q30" s="192"/>
      <c r="R30" s="193">
        <f t="shared" si="25"/>
        <v>41028</v>
      </c>
      <c r="S30" s="194"/>
      <c r="T30" s="194"/>
      <c r="U30" s="194"/>
      <c r="V30" s="86"/>
      <c r="W30" s="86" t="s">
        <v>130</v>
      </c>
      <c r="X30" s="86"/>
      <c r="Y30" s="86">
        <v>5</v>
      </c>
      <c r="Z30" s="27"/>
      <c r="AA30" s="185"/>
      <c r="AB30" s="185"/>
      <c r="AC30" s="198"/>
      <c r="AD30" s="198"/>
      <c r="AE30" s="15"/>
      <c r="AF30" s="15"/>
      <c r="AH30" s="15"/>
    </row>
    <row r="31" spans="2:69" customFormat="1" ht="18" x14ac:dyDescent="0.25">
      <c r="B31" s="23"/>
      <c r="C31" s="26"/>
      <c r="D31" s="26"/>
      <c r="E31" s="154"/>
      <c r="F31" s="155"/>
      <c r="G31" s="22"/>
      <c r="H31" s="140"/>
      <c r="I31" s="158" t="str">
        <f t="shared" si="22"/>
        <v/>
      </c>
      <c r="J31" s="159" t="str">
        <f t="shared" si="26"/>
        <v/>
      </c>
      <c r="K31" s="160" t="str">
        <f>IF(B7="","",I31/(foktomen!$H$19*7))</f>
        <v/>
      </c>
      <c r="L31" s="161" t="str">
        <f t="shared" si="23"/>
        <v/>
      </c>
      <c r="M31" s="191" t="str">
        <f t="shared" si="24"/>
        <v/>
      </c>
      <c r="N31" s="192"/>
      <c r="O31" s="192"/>
      <c r="P31" s="192"/>
      <c r="Q31" s="192"/>
      <c r="R31" s="193" t="str">
        <f t="shared" si="25"/>
        <v/>
      </c>
      <c r="S31" s="194"/>
      <c r="T31" s="194"/>
      <c r="U31" s="194"/>
      <c r="V31" s="86"/>
      <c r="W31" s="86"/>
      <c r="X31" s="86"/>
      <c r="Y31" s="86"/>
      <c r="Z31" s="27"/>
      <c r="AA31" s="185"/>
      <c r="AB31" s="185"/>
      <c r="AC31" s="198"/>
      <c r="AD31" s="198"/>
      <c r="AE31" s="15"/>
      <c r="AF31" s="15"/>
      <c r="AH31" s="15"/>
    </row>
    <row r="32" spans="2:69" customFormat="1" ht="18" x14ac:dyDescent="0.25">
      <c r="B32" s="23"/>
      <c r="C32" s="26"/>
      <c r="D32" s="26"/>
      <c r="E32" s="154"/>
      <c r="F32" s="155"/>
      <c r="G32" s="22"/>
      <c r="H32" s="140"/>
      <c r="I32" s="158" t="str">
        <f t="shared" si="22"/>
        <v/>
      </c>
      <c r="J32" s="159" t="str">
        <f t="shared" si="26"/>
        <v/>
      </c>
      <c r="K32" s="160" t="str">
        <f>IF(B8="","",I32/(foktomen!$H$19*7))</f>
        <v/>
      </c>
      <c r="L32" s="161" t="str">
        <f t="shared" si="23"/>
        <v/>
      </c>
      <c r="M32" s="191" t="str">
        <f t="shared" si="24"/>
        <v/>
      </c>
      <c r="N32" s="192"/>
      <c r="O32" s="192"/>
      <c r="P32" s="192"/>
      <c r="Q32" s="192"/>
      <c r="R32" s="193" t="str">
        <f t="shared" si="25"/>
        <v/>
      </c>
      <c r="S32" s="194"/>
      <c r="T32" s="194"/>
      <c r="U32" s="194"/>
      <c r="V32" s="86"/>
      <c r="W32" s="86"/>
      <c r="X32" s="86"/>
      <c r="Y32" s="86"/>
      <c r="Z32" s="27"/>
      <c r="AA32" s="185"/>
      <c r="AB32" s="185"/>
      <c r="AC32" s="198"/>
      <c r="AD32" s="198"/>
      <c r="AE32" s="15"/>
      <c r="AF32" s="15"/>
      <c r="AH32" s="15"/>
    </row>
    <row r="33" spans="2:34" customFormat="1" ht="18" x14ac:dyDescent="0.25">
      <c r="B33" s="23"/>
      <c r="C33" s="26"/>
      <c r="D33" s="26"/>
      <c r="E33" s="154"/>
      <c r="F33" s="155"/>
      <c r="G33" s="22"/>
      <c r="H33" s="140"/>
      <c r="I33" s="158" t="str">
        <f t="shared" si="22"/>
        <v/>
      </c>
      <c r="J33" s="159" t="str">
        <f t="shared" si="26"/>
        <v/>
      </c>
      <c r="K33" s="160" t="str">
        <f>IF(B9="","",I33/(foktomen!$H$19*7))</f>
        <v/>
      </c>
      <c r="L33" s="161" t="str">
        <f t="shared" si="23"/>
        <v/>
      </c>
      <c r="M33" s="191" t="str">
        <f t="shared" si="24"/>
        <v/>
      </c>
      <c r="N33" s="192"/>
      <c r="O33" s="192"/>
      <c r="P33" s="192"/>
      <c r="Q33" s="192"/>
      <c r="R33" s="193" t="str">
        <f t="shared" si="25"/>
        <v/>
      </c>
      <c r="S33" s="194"/>
      <c r="T33" s="194"/>
      <c r="U33" s="194"/>
      <c r="V33" s="86"/>
      <c r="W33" s="86"/>
      <c r="X33" s="86"/>
      <c r="Y33" s="86"/>
      <c r="Z33" s="27"/>
      <c r="AA33" s="185"/>
      <c r="AB33" s="185"/>
      <c r="AC33" s="198"/>
      <c r="AD33" s="198"/>
      <c r="AE33" s="15"/>
      <c r="AF33" s="15"/>
      <c r="AH33" s="15"/>
    </row>
    <row r="34" spans="2:34" customFormat="1" ht="18" x14ac:dyDescent="0.25">
      <c r="B34" s="23"/>
      <c r="C34" s="26"/>
      <c r="D34" s="26"/>
      <c r="E34" s="154"/>
      <c r="F34" s="155"/>
      <c r="G34" s="22"/>
      <c r="H34" s="140"/>
      <c r="I34" s="158" t="str">
        <f t="shared" si="22"/>
        <v/>
      </c>
      <c r="J34" s="159" t="str">
        <f t="shared" si="26"/>
        <v/>
      </c>
      <c r="K34" s="160" t="str">
        <f>IF(B10="","",I34/(foktomen!$H$19*7))</f>
        <v/>
      </c>
      <c r="L34" s="161" t="str">
        <f t="shared" si="23"/>
        <v/>
      </c>
      <c r="M34" s="191" t="str">
        <f t="shared" si="24"/>
        <v/>
      </c>
      <c r="N34" s="192"/>
      <c r="O34" s="192"/>
      <c r="P34" s="192"/>
      <c r="Q34" s="192"/>
      <c r="R34" s="193" t="str">
        <f t="shared" si="25"/>
        <v/>
      </c>
      <c r="S34" s="194"/>
      <c r="T34" s="194"/>
      <c r="U34" s="194"/>
      <c r="V34" s="86"/>
      <c r="W34" s="86"/>
      <c r="X34" s="86"/>
      <c r="Y34" s="86"/>
      <c r="Z34" s="27"/>
      <c r="AA34" s="185"/>
      <c r="AB34" s="185"/>
      <c r="AC34" s="198"/>
      <c r="AD34" s="198"/>
      <c r="AE34" s="15"/>
      <c r="AF34" s="15"/>
      <c r="AH34" s="15"/>
    </row>
    <row r="35" spans="2:34" customFormat="1" ht="18" x14ac:dyDescent="0.25">
      <c r="B35" s="23"/>
      <c r="C35" s="26"/>
      <c r="D35" s="26"/>
      <c r="E35" s="154"/>
      <c r="F35" s="155"/>
      <c r="G35" s="22"/>
      <c r="H35" s="140"/>
      <c r="I35" s="158" t="str">
        <f t="shared" si="22"/>
        <v/>
      </c>
      <c r="J35" s="159" t="str">
        <f t="shared" si="26"/>
        <v/>
      </c>
      <c r="K35" s="160" t="str">
        <f>IF(B11="","",I35/(foktomen!$H$19*7))</f>
        <v/>
      </c>
      <c r="L35" s="161" t="str">
        <f t="shared" si="23"/>
        <v/>
      </c>
      <c r="M35" s="191" t="str">
        <f t="shared" si="24"/>
        <v/>
      </c>
      <c r="N35" s="192"/>
      <c r="O35" s="192"/>
      <c r="P35" s="192"/>
      <c r="Q35" s="192"/>
      <c r="R35" s="193" t="str">
        <f t="shared" si="25"/>
        <v/>
      </c>
      <c r="S35" s="194"/>
      <c r="T35" s="194"/>
      <c r="U35" s="194"/>
      <c r="V35" s="86"/>
      <c r="W35" s="86"/>
      <c r="X35" s="86"/>
      <c r="Y35" s="86"/>
      <c r="Z35" s="27"/>
      <c r="AA35" s="185"/>
      <c r="AB35" s="185"/>
      <c r="AC35" s="198"/>
      <c r="AD35" s="198"/>
      <c r="AE35" s="15"/>
      <c r="AF35" s="15"/>
      <c r="AH35" s="15"/>
    </row>
    <row r="36" spans="2:34" customFormat="1" ht="18" x14ac:dyDescent="0.25">
      <c r="B36" s="23"/>
      <c r="C36" s="26"/>
      <c r="D36" s="26"/>
      <c r="E36" s="154"/>
      <c r="F36" s="155"/>
      <c r="G36" s="22"/>
      <c r="H36" s="140"/>
      <c r="I36" s="158" t="str">
        <f t="shared" si="22"/>
        <v/>
      </c>
      <c r="J36" s="159" t="str">
        <f t="shared" si="26"/>
        <v/>
      </c>
      <c r="K36" s="160" t="str">
        <f>IF(B12="","",I36/(foktomen!$H$19*7))</f>
        <v/>
      </c>
      <c r="L36" s="161" t="str">
        <f t="shared" si="23"/>
        <v/>
      </c>
      <c r="M36" s="191" t="str">
        <f t="shared" si="24"/>
        <v/>
      </c>
      <c r="N36" s="192"/>
      <c r="O36" s="192"/>
      <c r="P36" s="192"/>
      <c r="Q36" s="192"/>
      <c r="R36" s="193" t="str">
        <f t="shared" si="25"/>
        <v/>
      </c>
      <c r="S36" s="194"/>
      <c r="T36" s="194"/>
      <c r="U36" s="194"/>
      <c r="V36" s="86"/>
      <c r="W36" s="86"/>
      <c r="X36" s="86"/>
      <c r="Y36" s="86"/>
      <c r="Z36" s="27"/>
      <c r="AA36" s="185"/>
      <c r="AB36" s="185"/>
      <c r="AC36" s="198"/>
      <c r="AD36" s="198"/>
      <c r="AE36" s="15"/>
      <c r="AF36" s="15"/>
      <c r="AH36" s="15"/>
    </row>
    <row r="37" spans="2:34" customFormat="1" ht="18" x14ac:dyDescent="0.25">
      <c r="B37" s="23"/>
      <c r="C37" s="26"/>
      <c r="D37" s="26"/>
      <c r="E37" s="154"/>
      <c r="F37" s="155"/>
      <c r="G37" s="22"/>
      <c r="H37" s="140"/>
      <c r="I37" s="158" t="str">
        <f t="shared" si="22"/>
        <v/>
      </c>
      <c r="J37" s="159" t="str">
        <f t="shared" si="26"/>
        <v/>
      </c>
      <c r="K37" s="160" t="str">
        <f>IF(B13="","",I37/(foktomen!$H$19*7))</f>
        <v/>
      </c>
      <c r="L37" s="161" t="str">
        <f t="shared" si="23"/>
        <v/>
      </c>
      <c r="M37" s="191" t="str">
        <f t="shared" si="24"/>
        <v/>
      </c>
      <c r="N37" s="192"/>
      <c r="O37" s="192"/>
      <c r="P37" s="192"/>
      <c r="Q37" s="192"/>
      <c r="R37" s="193" t="str">
        <f t="shared" si="25"/>
        <v/>
      </c>
      <c r="S37" s="194"/>
      <c r="T37" s="194"/>
      <c r="U37" s="194"/>
      <c r="V37" s="86"/>
      <c r="W37" s="86"/>
      <c r="X37" s="86"/>
      <c r="Y37" s="86"/>
      <c r="Z37" s="27"/>
      <c r="AA37" s="185"/>
      <c r="AB37" s="185"/>
      <c r="AC37" s="198"/>
      <c r="AD37" s="198"/>
      <c r="AE37" s="15"/>
      <c r="AF37" s="15"/>
      <c r="AH37" s="15"/>
    </row>
    <row r="38" spans="2:34" customFormat="1" ht="18" x14ac:dyDescent="0.25">
      <c r="B38" s="23"/>
      <c r="C38" s="26"/>
      <c r="D38" s="26"/>
      <c r="E38" s="154"/>
      <c r="F38" s="155"/>
      <c r="G38" s="22"/>
      <c r="H38" s="140"/>
      <c r="I38" s="158" t="str">
        <f t="shared" si="22"/>
        <v/>
      </c>
      <c r="J38" s="159" t="str">
        <f t="shared" si="26"/>
        <v/>
      </c>
      <c r="K38" s="160" t="str">
        <f>IF(B14="","",I38/(foktomen!$H$19*7))</f>
        <v/>
      </c>
      <c r="L38" s="161" t="str">
        <f t="shared" si="23"/>
        <v/>
      </c>
      <c r="M38" s="191" t="str">
        <f t="shared" si="24"/>
        <v/>
      </c>
      <c r="N38" s="192"/>
      <c r="O38" s="192"/>
      <c r="P38" s="192"/>
      <c r="Q38" s="192"/>
      <c r="R38" s="193" t="str">
        <f t="shared" si="25"/>
        <v/>
      </c>
      <c r="S38" s="194"/>
      <c r="T38" s="194"/>
      <c r="U38" s="194"/>
      <c r="V38" s="86"/>
      <c r="W38" s="86"/>
      <c r="X38" s="86"/>
      <c r="Y38" s="86"/>
      <c r="Z38" s="27"/>
      <c r="AA38" s="185"/>
      <c r="AB38" s="185"/>
      <c r="AC38" s="198"/>
      <c r="AD38" s="198"/>
      <c r="AE38" s="15"/>
      <c r="AF38" s="15"/>
      <c r="AH38" s="15"/>
    </row>
    <row r="39" spans="2:34" customFormat="1" ht="18" x14ac:dyDescent="0.25">
      <c r="B39" s="23"/>
      <c r="C39" s="26"/>
      <c r="D39" s="26"/>
      <c r="E39" s="154"/>
      <c r="F39" s="155"/>
      <c r="G39" s="22"/>
      <c r="H39" s="140"/>
      <c r="I39" s="158" t="str">
        <f t="shared" si="22"/>
        <v/>
      </c>
      <c r="J39" s="159" t="str">
        <f t="shared" si="26"/>
        <v/>
      </c>
      <c r="K39" s="160" t="str">
        <f>IF(B15="","",I39/(foktomen!$H$19*7))</f>
        <v/>
      </c>
      <c r="L39" s="161" t="str">
        <f t="shared" si="23"/>
        <v/>
      </c>
      <c r="M39" s="191" t="str">
        <f t="shared" si="24"/>
        <v/>
      </c>
      <c r="N39" s="192"/>
      <c r="O39" s="192"/>
      <c r="P39" s="192"/>
      <c r="Q39" s="192"/>
      <c r="R39" s="193" t="str">
        <f t="shared" si="25"/>
        <v/>
      </c>
      <c r="S39" s="194"/>
      <c r="T39" s="194"/>
      <c r="U39" s="194"/>
      <c r="V39" s="86"/>
      <c r="W39" s="86"/>
      <c r="X39" s="86"/>
      <c r="Y39" s="86"/>
      <c r="Z39" s="27"/>
      <c r="AA39" s="185"/>
      <c r="AB39" s="185"/>
      <c r="AC39" s="198"/>
      <c r="AD39" s="198"/>
      <c r="AE39" s="15"/>
      <c r="AF39" s="15"/>
      <c r="AH39" s="15"/>
    </row>
    <row r="40" spans="2:34" customFormat="1" ht="18" x14ac:dyDescent="0.25">
      <c r="B40" s="23"/>
      <c r="C40" s="26"/>
      <c r="D40" s="26"/>
      <c r="E40" s="154"/>
      <c r="F40" s="155"/>
      <c r="G40" s="22"/>
      <c r="H40" s="140"/>
      <c r="I40" s="158" t="str">
        <f t="shared" si="22"/>
        <v/>
      </c>
      <c r="J40" s="159" t="str">
        <f t="shared" si="26"/>
        <v/>
      </c>
      <c r="K40" s="160" t="str">
        <f>IF(B16="","",I40/(foktomen!$H$19*7))</f>
        <v/>
      </c>
      <c r="L40" s="161" t="str">
        <f t="shared" si="23"/>
        <v/>
      </c>
      <c r="M40" s="191" t="str">
        <f t="shared" si="24"/>
        <v/>
      </c>
      <c r="N40" s="192"/>
      <c r="O40" s="192"/>
      <c r="P40" s="192"/>
      <c r="Q40" s="192"/>
      <c r="R40" s="193" t="str">
        <f t="shared" si="25"/>
        <v/>
      </c>
      <c r="S40" s="194"/>
      <c r="T40" s="194"/>
      <c r="U40" s="194"/>
      <c r="V40" s="86"/>
      <c r="W40" s="86"/>
      <c r="X40" s="86"/>
      <c r="Y40" s="86"/>
      <c r="Z40" s="27"/>
      <c r="AA40" s="185"/>
      <c r="AB40" s="185"/>
      <c r="AC40" s="198"/>
      <c r="AD40" s="198"/>
      <c r="AE40" s="15"/>
      <c r="AF40" s="15"/>
      <c r="AH40" s="15"/>
    </row>
    <row r="41" spans="2:34" customFormat="1" ht="18.75" thickBot="1" x14ac:dyDescent="0.3">
      <c r="B41" s="23"/>
      <c r="C41" s="26"/>
      <c r="D41" s="26"/>
      <c r="E41" s="154"/>
      <c r="F41" s="155"/>
      <c r="G41" s="22"/>
      <c r="H41" s="140"/>
      <c r="I41" s="162" t="str">
        <f t="shared" si="22"/>
        <v/>
      </c>
      <c r="J41" s="163" t="str">
        <f t="shared" si="26"/>
        <v/>
      </c>
      <c r="K41" s="164" t="str">
        <f>IF(B17="","",I41/(foktomen!$H$19*7))</f>
        <v/>
      </c>
      <c r="L41" s="161" t="str">
        <f t="shared" si="23"/>
        <v/>
      </c>
      <c r="M41" s="191" t="str">
        <f t="shared" si="24"/>
        <v/>
      </c>
      <c r="N41" s="192"/>
      <c r="O41" s="192"/>
      <c r="P41" s="192"/>
      <c r="Q41" s="192"/>
      <c r="R41" s="193" t="str">
        <f t="shared" si="25"/>
        <v/>
      </c>
      <c r="S41" s="194"/>
      <c r="T41" s="194"/>
      <c r="U41" s="194"/>
      <c r="V41" s="86"/>
      <c r="W41" s="86"/>
      <c r="X41" s="86"/>
      <c r="Y41" s="86"/>
      <c r="Z41" s="27"/>
      <c r="AA41" s="185"/>
      <c r="AB41" s="185"/>
      <c r="AC41" s="198"/>
      <c r="AD41" s="198"/>
      <c r="AE41" s="15"/>
      <c r="AF41" s="15"/>
      <c r="AH41" s="15"/>
    </row>
    <row r="42" spans="2:34" customFormat="1" ht="16.5" thickBot="1" x14ac:dyDescent="0.3">
      <c r="B42" s="1"/>
      <c r="C42" s="9"/>
      <c r="D42" s="9"/>
      <c r="E42" s="153"/>
      <c r="F42" s="153"/>
      <c r="G42" s="3"/>
      <c r="H42" s="3"/>
      <c r="I42" s="137">
        <f>IF(ISERROR(IF($B$4="","",IF(K4="","",IF(J4="","",SUM(F4:F17))))),0,IF($B$4="","",IF(K4="","",IF(J4="","",SUM(F4:F17)))))</f>
        <v>305</v>
      </c>
      <c r="J42" s="157">
        <f>IF(I42="","",AVERAGE(J28:J41))</f>
        <v>50.091342277651798</v>
      </c>
      <c r="K42" s="141">
        <f>IF(I28="","",AVERAGE(K28:K41))</f>
        <v>0.46850998463901689</v>
      </c>
      <c r="L42" s="2"/>
      <c r="S42" s="15"/>
      <c r="T42" s="15"/>
      <c r="AA42" s="4"/>
      <c r="AB42" s="117"/>
    </row>
    <row r="43" spans="2:34" customFormat="1" ht="12.75" x14ac:dyDescent="0.2">
      <c r="B43" s="1"/>
      <c r="C43" s="9"/>
      <c r="D43" s="9"/>
      <c r="E43" s="153"/>
      <c r="F43" s="153"/>
      <c r="G43" s="3"/>
      <c r="H43" s="3"/>
      <c r="I43" s="3"/>
      <c r="K43" s="2"/>
      <c r="L43" s="2"/>
      <c r="AA43" s="4"/>
      <c r="AB43" s="117"/>
    </row>
    <row r="45" spans="2:34" x14ac:dyDescent="0.25">
      <c r="J45" s="106"/>
      <c r="K45" s="102"/>
      <c r="L45" s="11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</row>
  </sheetData>
  <sheetProtection password="E96A" sheet="1" objects="1" scenarios="1" selectLockedCells="1"/>
  <mergeCells count="56">
    <mergeCell ref="K27:L27"/>
    <mergeCell ref="BF2:BI2"/>
    <mergeCell ref="BB2:BE2"/>
    <mergeCell ref="AX2:BA2"/>
    <mergeCell ref="AA41:AD41"/>
    <mergeCell ref="AA36:AD36"/>
    <mergeCell ref="AA37:AD37"/>
    <mergeCell ref="AA38:AD38"/>
    <mergeCell ref="AA39:AD39"/>
    <mergeCell ref="AA40:AD40"/>
    <mergeCell ref="AA31:AD31"/>
    <mergeCell ref="AA32:AD32"/>
    <mergeCell ref="AA33:AD33"/>
    <mergeCell ref="AA34:AD34"/>
    <mergeCell ref="AA35:AD35"/>
    <mergeCell ref="M37:Q37"/>
    <mergeCell ref="BN2:BQ2"/>
    <mergeCell ref="M28:Q28"/>
    <mergeCell ref="M29:Q29"/>
    <mergeCell ref="M30:Q30"/>
    <mergeCell ref="AA28:AD28"/>
    <mergeCell ref="AA29:AD29"/>
    <mergeCell ref="AA30:AD30"/>
    <mergeCell ref="M27:Q27"/>
    <mergeCell ref="R27:U27"/>
    <mergeCell ref="J2:M2"/>
    <mergeCell ref="N2:Q2"/>
    <mergeCell ref="R2:U2"/>
    <mergeCell ref="V2:Y2"/>
    <mergeCell ref="Z2:AC2"/>
    <mergeCell ref="AD2:AG2"/>
    <mergeCell ref="BJ2:BM2"/>
    <mergeCell ref="M38:Q38"/>
    <mergeCell ref="M39:Q39"/>
    <mergeCell ref="M40:Q40"/>
    <mergeCell ref="M31:Q31"/>
    <mergeCell ref="M32:Q32"/>
    <mergeCell ref="M33:Q33"/>
    <mergeCell ref="M34:Q34"/>
    <mergeCell ref="M35:Q35"/>
    <mergeCell ref="M41:Q41"/>
    <mergeCell ref="R28:U28"/>
    <mergeCell ref="R29:U29"/>
    <mergeCell ref="R30:U30"/>
    <mergeCell ref="R31:U31"/>
    <mergeCell ref="R32:U32"/>
    <mergeCell ref="R33:U33"/>
    <mergeCell ref="R34:U34"/>
    <mergeCell ref="R35:U35"/>
    <mergeCell ref="R36:U36"/>
    <mergeCell ref="R37:U37"/>
    <mergeCell ref="R38:U38"/>
    <mergeCell ref="R40:U40"/>
    <mergeCell ref="R39:U39"/>
    <mergeCell ref="R41:U41"/>
    <mergeCell ref="M36:Q36"/>
  </mergeCells>
  <conditionalFormatting sqref="AA28:AB41">
    <cfRule type="iconSet" priority="9">
      <iconSet iconSet="4RedToBlack">
        <cfvo type="percent" val="0"/>
        <cfvo type="percent" val="25"/>
        <cfvo type="percent" val="50"/>
        <cfvo type="percent" val="75"/>
      </iconSet>
    </cfRule>
    <cfRule type="cellIs" dxfId="17" priority="10" operator="equal">
      <formula>"Er ontbreekt een invoer"</formula>
    </cfRule>
  </conditionalFormatting>
  <conditionalFormatting sqref="AG29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AA28:AB41">
    <cfRule type="iconSet" priority="16">
      <iconSet iconSet="4RedToBlack" showValue="0">
        <cfvo type="percent" val="0"/>
        <cfvo type="percent" val="25"/>
        <cfvo type="percent" val="50"/>
        <cfvo type="percent" val="$AA$31"/>
      </iconSet>
    </cfRule>
  </conditionalFormatting>
  <conditionalFormatting sqref="I28:I41">
    <cfRule type="expression" dxfId="16" priority="1">
      <formula>"ISLEEG($G$25)"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D8155A5-5EF4-4E12-B45C-2A47A1DA463F}">
            <x14:iconSet iconSet="3TrafficLights2" custom="1">
              <x14:cfvo type="percent">
                <xm:f>0</xm:f>
              </x14:cfvo>
              <x14:cfvo type="num">
                <xm:f>$C$5</xm:f>
              </x14:cfvo>
              <x14:cfvo type="num" gte="0">
                <xm:f>$C$4</xm:f>
              </x14:cfvo>
              <x14:cfIcon iconSet="3Flags" iconId="1"/>
              <x14:cfIcon iconSet="3Symbols2" iconId="0"/>
              <x14:cfIcon iconSet="3Symbols" iconId="2"/>
            </x14:iconSet>
          </x14:cfRule>
          <xm:sqref>Z28:Z41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autoPageBreaks="0"/>
  </sheetPr>
  <dimension ref="B1:AX37"/>
  <sheetViews>
    <sheetView showGridLines="0" showRowColHeaders="0" topLeftCell="A28" zoomScaleNormal="100" workbookViewId="0">
      <selection activeCell="D9" sqref="D9"/>
    </sheetView>
  </sheetViews>
  <sheetFormatPr defaultRowHeight="15" x14ac:dyDescent="0.25"/>
  <cols>
    <col min="1" max="1" width="9.140625" style="30"/>
    <col min="2" max="2" width="31.42578125" style="28" bestFit="1" customWidth="1"/>
    <col min="3" max="3" width="9.28515625" style="29" bestFit="1" customWidth="1"/>
    <col min="4" max="4" width="12.7109375" style="29" bestFit="1" customWidth="1"/>
    <col min="5" max="5" width="9.28515625" style="29" bestFit="1" customWidth="1"/>
    <col min="6" max="6" width="9.28515625" style="29" hidden="1" customWidth="1"/>
    <col min="7" max="7" width="9.28515625" style="29" customWidth="1"/>
    <col min="8" max="8" width="10.140625" style="29" bestFit="1" customWidth="1"/>
    <col min="9" max="9" width="9.140625" style="30"/>
    <col min="10" max="10" width="8.28515625" style="30" bestFit="1" customWidth="1"/>
    <col min="11" max="11" width="8.85546875" style="30" bestFit="1" customWidth="1"/>
    <col min="12" max="12" width="0" style="30" hidden="1" customWidth="1"/>
    <col min="13" max="15" width="9.140625" style="30"/>
    <col min="16" max="16" width="8.28515625" style="30" bestFit="1" customWidth="1"/>
    <col min="17" max="17" width="9.140625" style="30"/>
    <col min="18" max="18" width="0" style="30" hidden="1" customWidth="1"/>
    <col min="19" max="21" width="9.140625" style="30"/>
    <col min="22" max="22" width="8.28515625" style="30" bestFit="1" customWidth="1"/>
    <col min="23" max="23" width="9.140625" style="30"/>
    <col min="24" max="24" width="9.140625" style="30" hidden="1" customWidth="1"/>
    <col min="25" max="29" width="9.140625" style="30"/>
    <col min="30" max="30" width="0" style="30" hidden="1" customWidth="1"/>
    <col min="31" max="35" width="9.140625" style="30"/>
    <col min="36" max="36" width="0" style="30" hidden="1" customWidth="1"/>
    <col min="37" max="16384" width="9.140625" style="30"/>
  </cols>
  <sheetData>
    <row r="1" spans="2:50" ht="15.75" thickBot="1" x14ac:dyDescent="0.3"/>
    <row r="2" spans="2:50" x14ac:dyDescent="0.25">
      <c r="C2" s="206" t="s">
        <v>84</v>
      </c>
      <c r="D2" s="207"/>
      <c r="E2" s="207"/>
      <c r="F2" s="207"/>
      <c r="G2" s="207"/>
      <c r="H2" s="208"/>
      <c r="I2" s="209" t="s">
        <v>90</v>
      </c>
      <c r="J2" s="210"/>
      <c r="K2" s="210"/>
      <c r="L2" s="210"/>
      <c r="M2" s="210"/>
      <c r="N2" s="211"/>
      <c r="O2" s="206" t="s">
        <v>91</v>
      </c>
      <c r="P2" s="207"/>
      <c r="Q2" s="207"/>
      <c r="R2" s="207"/>
      <c r="S2" s="207"/>
      <c r="T2" s="208"/>
      <c r="U2" s="209" t="s">
        <v>92</v>
      </c>
      <c r="V2" s="210"/>
      <c r="W2" s="210"/>
      <c r="X2" s="210"/>
      <c r="Y2" s="210"/>
      <c r="Z2" s="211"/>
      <c r="AA2" s="206" t="s">
        <v>94</v>
      </c>
      <c r="AB2" s="207"/>
      <c r="AC2" s="207"/>
      <c r="AD2" s="207"/>
      <c r="AE2" s="207"/>
      <c r="AF2" s="208"/>
      <c r="AG2" s="209" t="s">
        <v>95</v>
      </c>
      <c r="AH2" s="210"/>
      <c r="AI2" s="210"/>
      <c r="AJ2" s="210"/>
      <c r="AK2" s="210"/>
      <c r="AL2" s="211"/>
      <c r="AM2" s="206" t="s">
        <v>96</v>
      </c>
      <c r="AN2" s="207"/>
      <c r="AO2" s="207"/>
      <c r="AP2" s="207"/>
      <c r="AQ2" s="207"/>
      <c r="AR2" s="208"/>
      <c r="AS2" s="209" t="s">
        <v>97</v>
      </c>
      <c r="AT2" s="210"/>
      <c r="AU2" s="210"/>
      <c r="AV2" s="210"/>
      <c r="AW2" s="210"/>
      <c r="AX2" s="211"/>
    </row>
    <row r="3" spans="2:50" ht="30" x14ac:dyDescent="0.25">
      <c r="C3" s="31" t="s">
        <v>3</v>
      </c>
      <c r="D3" s="32" t="s">
        <v>85</v>
      </c>
      <c r="E3" s="32" t="s">
        <v>86</v>
      </c>
      <c r="F3" s="33" t="s">
        <v>87</v>
      </c>
      <c r="G3" s="33" t="s">
        <v>89</v>
      </c>
      <c r="H3" s="34" t="s">
        <v>88</v>
      </c>
      <c r="I3" s="40" t="s">
        <v>3</v>
      </c>
      <c r="J3" s="41" t="s">
        <v>93</v>
      </c>
      <c r="K3" s="41" t="s">
        <v>86</v>
      </c>
      <c r="L3" s="42" t="s">
        <v>87</v>
      </c>
      <c r="M3" s="42" t="s">
        <v>89</v>
      </c>
      <c r="N3" s="43" t="s">
        <v>88</v>
      </c>
      <c r="O3" s="31" t="s">
        <v>3</v>
      </c>
      <c r="P3" s="32" t="s">
        <v>93</v>
      </c>
      <c r="Q3" s="32" t="s">
        <v>86</v>
      </c>
      <c r="R3" s="33" t="s">
        <v>87</v>
      </c>
      <c r="S3" s="33" t="s">
        <v>89</v>
      </c>
      <c r="T3" s="34" t="s">
        <v>88</v>
      </c>
      <c r="U3" s="40" t="s">
        <v>3</v>
      </c>
      <c r="V3" s="41" t="s">
        <v>93</v>
      </c>
      <c r="W3" s="41" t="s">
        <v>86</v>
      </c>
      <c r="X3" s="42" t="s">
        <v>87</v>
      </c>
      <c r="Y3" s="42" t="s">
        <v>89</v>
      </c>
      <c r="Z3" s="43" t="s">
        <v>88</v>
      </c>
      <c r="AA3" s="31" t="s">
        <v>3</v>
      </c>
      <c r="AB3" s="32" t="s">
        <v>93</v>
      </c>
      <c r="AC3" s="32" t="s">
        <v>86</v>
      </c>
      <c r="AD3" s="33" t="s">
        <v>87</v>
      </c>
      <c r="AE3" s="33" t="s">
        <v>89</v>
      </c>
      <c r="AF3" s="34" t="s">
        <v>88</v>
      </c>
      <c r="AG3" s="40" t="s">
        <v>3</v>
      </c>
      <c r="AH3" s="41" t="s">
        <v>93</v>
      </c>
      <c r="AI3" s="41" t="s">
        <v>86</v>
      </c>
      <c r="AJ3" s="42" t="s">
        <v>87</v>
      </c>
      <c r="AK3" s="42" t="s">
        <v>89</v>
      </c>
      <c r="AL3" s="43" t="s">
        <v>88</v>
      </c>
      <c r="AM3" s="31" t="s">
        <v>3</v>
      </c>
      <c r="AN3" s="32" t="s">
        <v>93</v>
      </c>
      <c r="AO3" s="32" t="s">
        <v>86</v>
      </c>
      <c r="AP3" s="33" t="s">
        <v>87</v>
      </c>
      <c r="AQ3" s="33" t="s">
        <v>89</v>
      </c>
      <c r="AR3" s="34" t="s">
        <v>88</v>
      </c>
      <c r="AS3" s="40" t="s">
        <v>3</v>
      </c>
      <c r="AT3" s="41" t="s">
        <v>93</v>
      </c>
      <c r="AU3" s="41" t="s">
        <v>86</v>
      </c>
      <c r="AV3" s="42" t="s">
        <v>87</v>
      </c>
      <c r="AW3" s="42" t="s">
        <v>89</v>
      </c>
      <c r="AX3" s="43" t="s">
        <v>88</v>
      </c>
    </row>
    <row r="4" spans="2:50" x14ac:dyDescent="0.25">
      <c r="B4" s="53">
        <f>IF('inleg eieren'!B4="","",'inleg eieren'!B4)</f>
        <v>40993</v>
      </c>
      <c r="C4" s="35">
        <f>IF('inleg eieren'!J4="","",'inleg eieren'!J4)</f>
        <v>9</v>
      </c>
      <c r="D4" s="54"/>
      <c r="E4" s="54"/>
      <c r="F4" s="32" t="str">
        <f t="shared" ref="F4:F18" si="0">IF(C4="","",IF(E4="","",C4-D4-E4))</f>
        <v/>
      </c>
      <c r="G4" s="36" t="str">
        <f t="shared" ref="G4:G18" si="1">IF(C4="","",IF(D4="","",D4/C4))</f>
        <v/>
      </c>
      <c r="H4" s="37" t="str">
        <f t="shared" ref="H4:H18" si="2">IF(C4="","",IF(E4="","",E4/C4))</f>
        <v/>
      </c>
      <c r="I4" s="40">
        <f>IF('inleg eieren'!N4="","",'inleg eieren'!N4)</f>
        <v>8</v>
      </c>
      <c r="J4" s="54"/>
      <c r="K4" s="54"/>
      <c r="L4" s="41" t="str">
        <f>IF(I4="","",IF(K4="","",I4-J4-K4))</f>
        <v/>
      </c>
      <c r="M4" s="45" t="str">
        <f>IF(I4="","",IF(J4="","",J4/I4))</f>
        <v/>
      </c>
      <c r="N4" s="46" t="str">
        <f>IF(I4="","",IF(K4="","",K4/I4))</f>
        <v/>
      </c>
      <c r="O4" s="31">
        <f>IF('inleg eieren'!R4="","",'inleg eieren'!R4)</f>
        <v>2</v>
      </c>
      <c r="P4" s="54"/>
      <c r="Q4" s="54"/>
      <c r="R4" s="32" t="str">
        <f>IF(O4="","",IF(Q4="","",O4-P4-Q4))</f>
        <v/>
      </c>
      <c r="S4" s="36" t="str">
        <f>IF(O4="","",IF(P4="","",P4/O4))</f>
        <v/>
      </c>
      <c r="T4" s="37" t="str">
        <f>IF(O4="","",IF(Q4="","",Q4/O4))</f>
        <v/>
      </c>
      <c r="U4" s="40">
        <f>IF('inleg eieren'!V4="","",'inleg eieren'!V4)</f>
        <v>2</v>
      </c>
      <c r="V4" s="54"/>
      <c r="W4" s="54"/>
      <c r="X4" s="41" t="str">
        <f>IF(U4="","",IF(W4="","",U4-V4-W4))</f>
        <v/>
      </c>
      <c r="Y4" s="45" t="str">
        <f>IF(U4="","",IF(V4="","",V4/U4))</f>
        <v/>
      </c>
      <c r="Z4" s="46" t="str">
        <f>IF(U4="","",IF(W4="","",W4/U4))</f>
        <v/>
      </c>
      <c r="AA4" s="31">
        <f>IF('inleg eieren'!Z4="","",'inleg eieren'!Z4)</f>
        <v>3</v>
      </c>
      <c r="AB4" s="54"/>
      <c r="AC4" s="54"/>
      <c r="AD4" s="32" t="str">
        <f>IF(AA4="","",IF(AC4="","",AA4-AB4-AC4))</f>
        <v/>
      </c>
      <c r="AE4" s="36" t="str">
        <f>IF(AA4="","",IF(AB4="","",AB4/AA4))</f>
        <v/>
      </c>
      <c r="AF4" s="37" t="str">
        <f>IF(AA4="","",IF(AC4="","",AC4/AA4))</f>
        <v/>
      </c>
      <c r="AG4" s="44" t="str">
        <f>IF('inleg eieren'!AD4="","",'inleg eieren'!AD4)</f>
        <v/>
      </c>
      <c r="AH4" s="54"/>
      <c r="AI4" s="54"/>
      <c r="AJ4" s="41" t="str">
        <f>IF(AG4="","",IF(AI4="","",AG4-AH4-AI4))</f>
        <v/>
      </c>
      <c r="AK4" s="45" t="str">
        <f>IF(AG4="","",IF(AH4="","",AH4/AG4))</f>
        <v/>
      </c>
      <c r="AL4" s="46" t="str">
        <f>IF(AG4="","",IF(AI4="","",AI4/AG4))</f>
        <v/>
      </c>
      <c r="AM4" s="31">
        <f>IF('inleg eieren'!AH4="","",'inleg eieren'!AH4)</f>
        <v>3</v>
      </c>
      <c r="AN4" s="54"/>
      <c r="AO4" s="54"/>
      <c r="AP4" s="32" t="str">
        <f>IF(AM4="","",IF(AO4="","",AM4-AN4-AO4))</f>
        <v/>
      </c>
      <c r="AQ4" s="36" t="str">
        <f>IF(AM4="","",IF(AN4="","",AN4/AM4))</f>
        <v/>
      </c>
      <c r="AR4" s="37" t="str">
        <f>IF(AM4="","",IF(AO4="","",AO4/AM4))</f>
        <v/>
      </c>
      <c r="AS4" s="44">
        <f>IF('inleg eieren'!AL4="","",'inleg eieren'!AL4)</f>
        <v>1</v>
      </c>
      <c r="AT4" s="54">
        <v>0</v>
      </c>
      <c r="AU4" s="54">
        <v>1</v>
      </c>
      <c r="AV4" s="41">
        <f>IF(AS4="","",IF(AU4="","",AS4-AT4-AU4))</f>
        <v>0</v>
      </c>
      <c r="AW4" s="45">
        <f>IF(AS4="","",IF(AT4="","",AT4/AS4))</f>
        <v>0</v>
      </c>
      <c r="AX4" s="46">
        <f>IF(AS4="","",IF(AU4="","",AU4/AS4))</f>
        <v>1</v>
      </c>
    </row>
    <row r="5" spans="2:50" x14ac:dyDescent="0.25">
      <c r="B5" s="53">
        <f>IF('inleg eieren'!B5="","",'inleg eieren'!B5)</f>
        <v>41000</v>
      </c>
      <c r="C5" s="35">
        <f>IF('inleg eieren'!J5="","",'inleg eieren'!J5)</f>
        <v>8</v>
      </c>
      <c r="D5" s="54"/>
      <c r="E5" s="54"/>
      <c r="F5" s="32" t="str">
        <f t="shared" si="0"/>
        <v/>
      </c>
      <c r="G5" s="36" t="str">
        <f t="shared" si="1"/>
        <v/>
      </c>
      <c r="H5" s="37" t="str">
        <f t="shared" si="2"/>
        <v/>
      </c>
      <c r="I5" s="40">
        <f>IF('inleg eieren'!N5="","",'inleg eieren'!N5)</f>
        <v>9</v>
      </c>
      <c r="J5" s="54"/>
      <c r="K5" s="54"/>
      <c r="L5" s="41" t="str">
        <f t="shared" ref="L5:L18" si="3">IF(I5="","",IF(K5="","",I5-J5-K5))</f>
        <v/>
      </c>
      <c r="M5" s="45" t="str">
        <f t="shared" ref="M5:M18" si="4">IF(I5="","",IF(J5="","",J5/I5))</f>
        <v/>
      </c>
      <c r="N5" s="46" t="str">
        <f t="shared" ref="N5:N18" si="5">IF(I5="","",IF(K5="","",K5/I5))</f>
        <v/>
      </c>
      <c r="O5" s="31">
        <f>IF('inleg eieren'!R5="","",'inleg eieren'!R5)</f>
        <v>9</v>
      </c>
      <c r="P5" s="54"/>
      <c r="Q5" s="54"/>
      <c r="R5" s="32" t="str">
        <f t="shared" ref="R5:R18" si="6">IF(O5="","",IF(Q5="","",O5-P5-Q5))</f>
        <v/>
      </c>
      <c r="S5" s="36" t="str">
        <f t="shared" ref="S5:S18" si="7">IF(O5="","",IF(P5="","",P5/O5))</f>
        <v/>
      </c>
      <c r="T5" s="37" t="str">
        <f t="shared" ref="T5:T18" si="8">IF(O5="","",IF(Q5="","",Q5/O5))</f>
        <v/>
      </c>
      <c r="U5" s="40">
        <f>IF('inleg eieren'!V5="","",'inleg eieren'!V5)</f>
        <v>10</v>
      </c>
      <c r="V5" s="54"/>
      <c r="W5" s="54"/>
      <c r="X5" s="41" t="str">
        <f t="shared" ref="X5:X18" si="9">IF(U5="","",IF(W5="","",U5-V5-W5))</f>
        <v/>
      </c>
      <c r="Y5" s="45" t="str">
        <f t="shared" ref="Y5:Y18" si="10">IF(U5="","",IF(V5="","",V5/U5))</f>
        <v/>
      </c>
      <c r="Z5" s="46" t="str">
        <f t="shared" ref="Z5:Z17" si="11">IF(U5="","",IF(W5="","",W5/U5))</f>
        <v/>
      </c>
      <c r="AA5" s="31">
        <f>IF('inleg eieren'!Z5="","",'inleg eieren'!Z5)</f>
        <v>3</v>
      </c>
      <c r="AB5" s="54"/>
      <c r="AC5" s="54"/>
      <c r="AD5" s="32" t="str">
        <f t="shared" ref="AD5:AD18" si="12">IF(AA5="","",IF(AC5="","",AA5-AB5-AC5))</f>
        <v/>
      </c>
      <c r="AE5" s="36" t="str">
        <f t="shared" ref="AE5:AE18" si="13">IF(AA5="","",IF(AB5="","",AB5/AA5))</f>
        <v/>
      </c>
      <c r="AF5" s="37" t="str">
        <f t="shared" ref="AF5:AF18" si="14">IF(AA5="","",IF(AC5="","",AC5/AA5))</f>
        <v/>
      </c>
      <c r="AG5" s="44">
        <f>IF('inleg eieren'!AD5="","",'inleg eieren'!AD5)</f>
        <v>2</v>
      </c>
      <c r="AH5" s="54"/>
      <c r="AI5" s="54"/>
      <c r="AJ5" s="41" t="str">
        <f t="shared" ref="AJ5:AJ18" si="15">IF(AG5="","",IF(AI5="","",AG5-AH5-AI5))</f>
        <v/>
      </c>
      <c r="AK5" s="45" t="str">
        <f t="shared" ref="AK5:AK18" si="16">IF(AG5="","",IF(AH5="","",AH5/AG5))</f>
        <v/>
      </c>
      <c r="AL5" s="46" t="str">
        <f t="shared" ref="AL5:AL18" si="17">IF(AG5="","",IF(AI5="","",AI5/AG5))</f>
        <v/>
      </c>
      <c r="AM5" s="31">
        <f>IF('inleg eieren'!AH5="","",'inleg eieren'!AH5)</f>
        <v>6</v>
      </c>
      <c r="AN5" s="54"/>
      <c r="AO5" s="54"/>
      <c r="AP5" s="32" t="str">
        <f t="shared" ref="AP5:AP18" si="18">IF(AM5="","",IF(AO5="","",AM5-AN5-AO5))</f>
        <v/>
      </c>
      <c r="AQ5" s="36" t="str">
        <f t="shared" ref="AQ5:AQ18" si="19">IF(AM5="","",IF(AN5="","",AN5/AM5))</f>
        <v/>
      </c>
      <c r="AR5" s="37" t="str">
        <f t="shared" ref="AR5:AR18" si="20">IF(AM5="","",IF(AO5="","",AO5/AM5))</f>
        <v/>
      </c>
      <c r="AS5" s="44">
        <f>IF('inleg eieren'!AL5="","",'inleg eieren'!AL5)</f>
        <v>4</v>
      </c>
      <c r="AT5" s="54"/>
      <c r="AU5" s="54"/>
      <c r="AV5" s="41" t="str">
        <f t="shared" ref="AV5:AV18" si="21">IF(AS5="","",IF(AU5="","",AS5-AT5-AU5))</f>
        <v/>
      </c>
      <c r="AW5" s="45" t="str">
        <f t="shared" ref="AW5:AW18" si="22">IF(AS5="","",IF(AT5="","",AT5/AS5))</f>
        <v/>
      </c>
      <c r="AX5" s="46" t="str">
        <f t="shared" ref="AX5:AX18" si="23">IF(AS5="","",IF(AU5="","",AU5/AS5))</f>
        <v/>
      </c>
    </row>
    <row r="6" spans="2:50" x14ac:dyDescent="0.25">
      <c r="B6" s="53">
        <f>IF('inleg eieren'!B6="","",'inleg eieren'!B6)</f>
        <v>41007</v>
      </c>
      <c r="C6" s="35">
        <f>IF('inleg eieren'!J6="","",'inleg eieren'!J6)</f>
        <v>5</v>
      </c>
      <c r="D6" s="54"/>
      <c r="E6" s="54"/>
      <c r="F6" s="32" t="str">
        <f t="shared" si="0"/>
        <v/>
      </c>
      <c r="G6" s="36" t="str">
        <f t="shared" si="1"/>
        <v/>
      </c>
      <c r="H6" s="37" t="str">
        <f t="shared" si="2"/>
        <v/>
      </c>
      <c r="I6" s="40">
        <f>IF('inleg eieren'!N6="","",'inleg eieren'!N6)</f>
        <v>7</v>
      </c>
      <c r="J6" s="54"/>
      <c r="K6" s="54"/>
      <c r="L6" s="41" t="str">
        <f t="shared" si="3"/>
        <v/>
      </c>
      <c r="M6" s="45" t="str">
        <f t="shared" si="4"/>
        <v/>
      </c>
      <c r="N6" s="46" t="str">
        <f t="shared" si="5"/>
        <v/>
      </c>
      <c r="O6" s="31">
        <f>IF('inleg eieren'!R6="","",'inleg eieren'!R6)</f>
        <v>9</v>
      </c>
      <c r="P6" s="54"/>
      <c r="Q6" s="54"/>
      <c r="R6" s="32" t="str">
        <f t="shared" si="6"/>
        <v/>
      </c>
      <c r="S6" s="36" t="str">
        <f t="shared" si="7"/>
        <v/>
      </c>
      <c r="T6" s="37" t="str">
        <f t="shared" si="8"/>
        <v/>
      </c>
      <c r="U6" s="40">
        <f>IF('inleg eieren'!V6="","",'inleg eieren'!V6)</f>
        <v>8</v>
      </c>
      <c r="V6" s="54"/>
      <c r="W6" s="54"/>
      <c r="X6" s="41" t="str">
        <f t="shared" si="9"/>
        <v/>
      </c>
      <c r="Y6" s="45" t="str">
        <f t="shared" si="10"/>
        <v/>
      </c>
      <c r="Z6" s="46" t="str">
        <f t="shared" si="11"/>
        <v/>
      </c>
      <c r="AA6" s="31">
        <f>IF('inleg eieren'!Z6="","",'inleg eieren'!Z6)</f>
        <v>2</v>
      </c>
      <c r="AB6" s="54"/>
      <c r="AC6" s="54"/>
      <c r="AD6" s="32" t="str">
        <f t="shared" si="12"/>
        <v/>
      </c>
      <c r="AE6" s="36" t="str">
        <f t="shared" si="13"/>
        <v/>
      </c>
      <c r="AF6" s="37" t="str">
        <f t="shared" si="14"/>
        <v/>
      </c>
      <c r="AG6" s="44">
        <f>IF('inleg eieren'!AD6="","",'inleg eieren'!AD6)</f>
        <v>5</v>
      </c>
      <c r="AH6" s="54"/>
      <c r="AI6" s="54"/>
      <c r="AJ6" s="41" t="str">
        <f t="shared" si="15"/>
        <v/>
      </c>
      <c r="AK6" s="45" t="str">
        <f t="shared" si="16"/>
        <v/>
      </c>
      <c r="AL6" s="46" t="str">
        <f t="shared" si="17"/>
        <v/>
      </c>
      <c r="AM6" s="31">
        <f>IF('inleg eieren'!AH6="","",'inleg eieren'!AH6)</f>
        <v>5</v>
      </c>
      <c r="AN6" s="54"/>
      <c r="AO6" s="54"/>
      <c r="AP6" s="32" t="str">
        <f t="shared" si="18"/>
        <v/>
      </c>
      <c r="AQ6" s="36" t="str">
        <f t="shared" si="19"/>
        <v/>
      </c>
      <c r="AR6" s="37" t="str">
        <f t="shared" si="20"/>
        <v/>
      </c>
      <c r="AS6" s="44">
        <f>IF('inleg eieren'!AL6="","",'inleg eieren'!AL6)</f>
        <v>4</v>
      </c>
      <c r="AT6" s="54"/>
      <c r="AU6" s="54"/>
      <c r="AV6" s="41" t="str">
        <f t="shared" si="21"/>
        <v/>
      </c>
      <c r="AW6" s="45" t="str">
        <f t="shared" si="22"/>
        <v/>
      </c>
      <c r="AX6" s="46" t="str">
        <f t="shared" si="23"/>
        <v/>
      </c>
    </row>
    <row r="7" spans="2:50" x14ac:dyDescent="0.25">
      <c r="B7" s="53" t="str">
        <f>IF('inleg eieren'!B7="","",'inleg eieren'!B7)</f>
        <v/>
      </c>
      <c r="C7" s="35" t="str">
        <f>IF('inleg eieren'!J7="","",'inleg eieren'!J7)</f>
        <v/>
      </c>
      <c r="D7" s="54"/>
      <c r="E7" s="54"/>
      <c r="F7" s="32" t="str">
        <f t="shared" si="0"/>
        <v/>
      </c>
      <c r="G7" s="36" t="str">
        <f t="shared" si="1"/>
        <v/>
      </c>
      <c r="H7" s="37" t="str">
        <f t="shared" si="2"/>
        <v/>
      </c>
      <c r="I7" s="40" t="str">
        <f>IF('inleg eieren'!N7="","",'inleg eieren'!N7)</f>
        <v/>
      </c>
      <c r="J7" s="54"/>
      <c r="K7" s="54"/>
      <c r="L7" s="41" t="str">
        <f t="shared" si="3"/>
        <v/>
      </c>
      <c r="M7" s="45" t="str">
        <f t="shared" si="4"/>
        <v/>
      </c>
      <c r="N7" s="46" t="str">
        <f t="shared" si="5"/>
        <v/>
      </c>
      <c r="O7" s="31" t="str">
        <f>IF('inleg eieren'!R7="","",'inleg eieren'!R7)</f>
        <v/>
      </c>
      <c r="P7" s="54"/>
      <c r="Q7" s="54"/>
      <c r="R7" s="32" t="str">
        <f t="shared" si="6"/>
        <v/>
      </c>
      <c r="S7" s="36" t="str">
        <f t="shared" si="7"/>
        <v/>
      </c>
      <c r="T7" s="37" t="str">
        <f t="shared" si="8"/>
        <v/>
      </c>
      <c r="U7" s="40" t="str">
        <f>IF('inleg eieren'!V7="","",'inleg eieren'!V7)</f>
        <v/>
      </c>
      <c r="V7" s="54"/>
      <c r="W7" s="54"/>
      <c r="X7" s="41" t="str">
        <f t="shared" si="9"/>
        <v/>
      </c>
      <c r="Y7" s="45" t="str">
        <f t="shared" si="10"/>
        <v/>
      </c>
      <c r="Z7" s="46" t="str">
        <f t="shared" si="11"/>
        <v/>
      </c>
      <c r="AA7" s="31" t="str">
        <f>IF('inleg eieren'!Z7="","",'inleg eieren'!Z7)</f>
        <v/>
      </c>
      <c r="AB7" s="54"/>
      <c r="AC7" s="54"/>
      <c r="AD7" s="32" t="str">
        <f t="shared" si="12"/>
        <v/>
      </c>
      <c r="AE7" s="36" t="str">
        <f t="shared" si="13"/>
        <v/>
      </c>
      <c r="AF7" s="37" t="str">
        <f t="shared" si="14"/>
        <v/>
      </c>
      <c r="AG7" s="44" t="str">
        <f>IF('inleg eieren'!AD7="","",'inleg eieren'!AD7)</f>
        <v/>
      </c>
      <c r="AH7" s="54"/>
      <c r="AI7" s="54"/>
      <c r="AJ7" s="41" t="str">
        <f t="shared" si="15"/>
        <v/>
      </c>
      <c r="AK7" s="45" t="str">
        <f t="shared" si="16"/>
        <v/>
      </c>
      <c r="AL7" s="46" t="str">
        <f t="shared" si="17"/>
        <v/>
      </c>
      <c r="AM7" s="31" t="str">
        <f>IF('inleg eieren'!AH7="","",'inleg eieren'!AH7)</f>
        <v/>
      </c>
      <c r="AN7" s="54"/>
      <c r="AO7" s="54"/>
      <c r="AP7" s="32" t="str">
        <f t="shared" si="18"/>
        <v/>
      </c>
      <c r="AQ7" s="36" t="str">
        <f t="shared" si="19"/>
        <v/>
      </c>
      <c r="AR7" s="37" t="str">
        <f t="shared" si="20"/>
        <v/>
      </c>
      <c r="AS7" s="44" t="str">
        <f>IF('inleg eieren'!AL7="","",'inleg eieren'!AL7)</f>
        <v/>
      </c>
      <c r="AT7" s="54"/>
      <c r="AU7" s="54"/>
      <c r="AV7" s="41" t="str">
        <f t="shared" si="21"/>
        <v/>
      </c>
      <c r="AW7" s="45" t="str">
        <f t="shared" si="22"/>
        <v/>
      </c>
      <c r="AX7" s="46" t="str">
        <f t="shared" si="23"/>
        <v/>
      </c>
    </row>
    <row r="8" spans="2:50" x14ac:dyDescent="0.25">
      <c r="B8" s="53" t="str">
        <f>IF('inleg eieren'!B8="","",'inleg eieren'!B8)</f>
        <v/>
      </c>
      <c r="C8" s="35" t="str">
        <f>IF('inleg eieren'!J8="","",'inleg eieren'!J8)</f>
        <v/>
      </c>
      <c r="D8" s="54"/>
      <c r="E8" s="54"/>
      <c r="F8" s="32" t="str">
        <f t="shared" si="0"/>
        <v/>
      </c>
      <c r="G8" s="36" t="str">
        <f t="shared" si="1"/>
        <v/>
      </c>
      <c r="H8" s="37" t="str">
        <f t="shared" si="2"/>
        <v/>
      </c>
      <c r="I8" s="40" t="str">
        <f>IF('inleg eieren'!N8="","",'inleg eieren'!N8)</f>
        <v/>
      </c>
      <c r="J8" s="54"/>
      <c r="K8" s="54"/>
      <c r="L8" s="41" t="str">
        <f t="shared" si="3"/>
        <v/>
      </c>
      <c r="M8" s="45" t="str">
        <f t="shared" si="4"/>
        <v/>
      </c>
      <c r="N8" s="46" t="str">
        <f t="shared" si="5"/>
        <v/>
      </c>
      <c r="O8" s="31" t="str">
        <f>IF('inleg eieren'!R8="","",'inleg eieren'!R8)</f>
        <v/>
      </c>
      <c r="P8" s="54"/>
      <c r="Q8" s="54"/>
      <c r="R8" s="32" t="str">
        <f t="shared" si="6"/>
        <v/>
      </c>
      <c r="S8" s="36" t="str">
        <f t="shared" si="7"/>
        <v/>
      </c>
      <c r="T8" s="37" t="str">
        <f t="shared" si="8"/>
        <v/>
      </c>
      <c r="U8" s="40" t="str">
        <f>IF('inleg eieren'!V8="","",'inleg eieren'!V8)</f>
        <v/>
      </c>
      <c r="V8" s="54"/>
      <c r="W8" s="54"/>
      <c r="X8" s="41" t="str">
        <f t="shared" si="9"/>
        <v/>
      </c>
      <c r="Y8" s="45" t="str">
        <f t="shared" si="10"/>
        <v/>
      </c>
      <c r="Z8" s="46" t="str">
        <f t="shared" si="11"/>
        <v/>
      </c>
      <c r="AA8" s="31" t="str">
        <f>IF('inleg eieren'!Z8="","",'inleg eieren'!Z8)</f>
        <v/>
      </c>
      <c r="AB8" s="54"/>
      <c r="AC8" s="54"/>
      <c r="AD8" s="32" t="str">
        <f t="shared" si="12"/>
        <v/>
      </c>
      <c r="AE8" s="36" t="str">
        <f t="shared" si="13"/>
        <v/>
      </c>
      <c r="AF8" s="37" t="str">
        <f t="shared" si="14"/>
        <v/>
      </c>
      <c r="AG8" s="44" t="str">
        <f>IF('inleg eieren'!AD8="","",'inleg eieren'!AD8)</f>
        <v/>
      </c>
      <c r="AH8" s="54"/>
      <c r="AI8" s="54"/>
      <c r="AJ8" s="41" t="str">
        <f t="shared" si="15"/>
        <v/>
      </c>
      <c r="AK8" s="45" t="str">
        <f t="shared" si="16"/>
        <v/>
      </c>
      <c r="AL8" s="46" t="str">
        <f t="shared" si="17"/>
        <v/>
      </c>
      <c r="AM8" s="31" t="str">
        <f>IF('inleg eieren'!AH8="","",'inleg eieren'!AH8)</f>
        <v/>
      </c>
      <c r="AN8" s="54"/>
      <c r="AO8" s="54"/>
      <c r="AP8" s="32" t="str">
        <f t="shared" si="18"/>
        <v/>
      </c>
      <c r="AQ8" s="36" t="str">
        <f t="shared" si="19"/>
        <v/>
      </c>
      <c r="AR8" s="37" t="str">
        <f t="shared" si="20"/>
        <v/>
      </c>
      <c r="AS8" s="44" t="str">
        <f>IF('inleg eieren'!AL8="","",'inleg eieren'!AL8)</f>
        <v/>
      </c>
      <c r="AT8" s="54"/>
      <c r="AU8" s="54"/>
      <c r="AV8" s="41" t="str">
        <f t="shared" si="21"/>
        <v/>
      </c>
      <c r="AW8" s="45" t="str">
        <f t="shared" si="22"/>
        <v/>
      </c>
      <c r="AX8" s="46" t="str">
        <f t="shared" si="23"/>
        <v/>
      </c>
    </row>
    <row r="9" spans="2:50" x14ac:dyDescent="0.25">
      <c r="B9" s="53" t="str">
        <f>IF('inleg eieren'!B9="","",'inleg eieren'!B9)</f>
        <v/>
      </c>
      <c r="C9" s="35" t="str">
        <f>IF('inleg eieren'!J9="","",'inleg eieren'!J9)</f>
        <v/>
      </c>
      <c r="D9" s="54"/>
      <c r="E9" s="54"/>
      <c r="F9" s="32" t="str">
        <f t="shared" si="0"/>
        <v/>
      </c>
      <c r="G9" s="36" t="str">
        <f t="shared" si="1"/>
        <v/>
      </c>
      <c r="H9" s="37" t="str">
        <f t="shared" si="2"/>
        <v/>
      </c>
      <c r="I9" s="40" t="str">
        <f>IF('inleg eieren'!N9="","",'inleg eieren'!N9)</f>
        <v/>
      </c>
      <c r="J9" s="54"/>
      <c r="K9" s="54"/>
      <c r="L9" s="41" t="str">
        <f t="shared" si="3"/>
        <v/>
      </c>
      <c r="M9" s="45" t="str">
        <f t="shared" si="4"/>
        <v/>
      </c>
      <c r="N9" s="46" t="str">
        <f t="shared" si="5"/>
        <v/>
      </c>
      <c r="O9" s="31" t="str">
        <f>IF('inleg eieren'!R9="","",'inleg eieren'!R9)</f>
        <v/>
      </c>
      <c r="P9" s="54"/>
      <c r="Q9" s="54"/>
      <c r="R9" s="32" t="str">
        <f t="shared" si="6"/>
        <v/>
      </c>
      <c r="S9" s="36" t="str">
        <f t="shared" si="7"/>
        <v/>
      </c>
      <c r="T9" s="37" t="str">
        <f t="shared" si="8"/>
        <v/>
      </c>
      <c r="U9" s="40" t="str">
        <f>IF('inleg eieren'!V9="","",'inleg eieren'!V9)</f>
        <v/>
      </c>
      <c r="V9" s="54"/>
      <c r="W9" s="54"/>
      <c r="X9" s="41" t="str">
        <f t="shared" si="9"/>
        <v/>
      </c>
      <c r="Y9" s="45" t="str">
        <f t="shared" si="10"/>
        <v/>
      </c>
      <c r="Z9" s="46" t="str">
        <f t="shared" si="11"/>
        <v/>
      </c>
      <c r="AA9" s="31" t="str">
        <f>IF('inleg eieren'!Z9="","",'inleg eieren'!Z9)</f>
        <v/>
      </c>
      <c r="AB9" s="54"/>
      <c r="AC9" s="54"/>
      <c r="AD9" s="32" t="str">
        <f t="shared" si="12"/>
        <v/>
      </c>
      <c r="AE9" s="36" t="str">
        <f t="shared" si="13"/>
        <v/>
      </c>
      <c r="AF9" s="37" t="str">
        <f t="shared" si="14"/>
        <v/>
      </c>
      <c r="AG9" s="44" t="str">
        <f>IF('inleg eieren'!AD9="","",'inleg eieren'!AD9)</f>
        <v/>
      </c>
      <c r="AH9" s="54"/>
      <c r="AI9" s="54"/>
      <c r="AJ9" s="41" t="str">
        <f t="shared" si="15"/>
        <v/>
      </c>
      <c r="AK9" s="45" t="str">
        <f t="shared" si="16"/>
        <v/>
      </c>
      <c r="AL9" s="46" t="str">
        <f t="shared" si="17"/>
        <v/>
      </c>
      <c r="AM9" s="31" t="str">
        <f>IF('inleg eieren'!AH9="","",'inleg eieren'!AH9)</f>
        <v/>
      </c>
      <c r="AN9" s="54"/>
      <c r="AO9" s="54"/>
      <c r="AP9" s="32" t="str">
        <f t="shared" si="18"/>
        <v/>
      </c>
      <c r="AQ9" s="36" t="str">
        <f t="shared" si="19"/>
        <v/>
      </c>
      <c r="AR9" s="37" t="str">
        <f t="shared" si="20"/>
        <v/>
      </c>
      <c r="AS9" s="44" t="str">
        <f>IF('inleg eieren'!AL9="","",'inleg eieren'!AL9)</f>
        <v/>
      </c>
      <c r="AT9" s="54"/>
      <c r="AU9" s="54"/>
      <c r="AV9" s="41" t="str">
        <f t="shared" si="21"/>
        <v/>
      </c>
      <c r="AW9" s="45" t="str">
        <f t="shared" si="22"/>
        <v/>
      </c>
      <c r="AX9" s="46" t="str">
        <f t="shared" si="23"/>
        <v/>
      </c>
    </row>
    <row r="10" spans="2:50" x14ac:dyDescent="0.25">
      <c r="B10" s="53" t="str">
        <f>IF('inleg eieren'!B10="","",'inleg eieren'!B10)</f>
        <v/>
      </c>
      <c r="C10" s="35" t="str">
        <f>IF('inleg eieren'!J10="","",'inleg eieren'!J10)</f>
        <v/>
      </c>
      <c r="D10" s="54"/>
      <c r="E10" s="54"/>
      <c r="F10" s="32" t="str">
        <f t="shared" si="0"/>
        <v/>
      </c>
      <c r="G10" s="36" t="str">
        <f t="shared" si="1"/>
        <v/>
      </c>
      <c r="H10" s="37" t="str">
        <f t="shared" si="2"/>
        <v/>
      </c>
      <c r="I10" s="40" t="str">
        <f>IF('inleg eieren'!N10="","",'inleg eieren'!N10)</f>
        <v/>
      </c>
      <c r="J10" s="54"/>
      <c r="K10" s="54"/>
      <c r="L10" s="41" t="str">
        <f t="shared" si="3"/>
        <v/>
      </c>
      <c r="M10" s="45" t="str">
        <f t="shared" si="4"/>
        <v/>
      </c>
      <c r="N10" s="46" t="str">
        <f t="shared" si="5"/>
        <v/>
      </c>
      <c r="O10" s="31" t="str">
        <f>IF('inleg eieren'!R10="","",'inleg eieren'!R10)</f>
        <v/>
      </c>
      <c r="P10" s="54"/>
      <c r="Q10" s="54"/>
      <c r="R10" s="32" t="str">
        <f t="shared" si="6"/>
        <v/>
      </c>
      <c r="S10" s="36" t="str">
        <f t="shared" si="7"/>
        <v/>
      </c>
      <c r="T10" s="37" t="str">
        <f t="shared" si="8"/>
        <v/>
      </c>
      <c r="U10" s="40" t="str">
        <f>IF('inleg eieren'!V10="","",'inleg eieren'!V10)</f>
        <v/>
      </c>
      <c r="V10" s="54"/>
      <c r="W10" s="54"/>
      <c r="X10" s="41" t="str">
        <f t="shared" si="9"/>
        <v/>
      </c>
      <c r="Y10" s="45" t="str">
        <f t="shared" si="10"/>
        <v/>
      </c>
      <c r="Z10" s="46" t="str">
        <f t="shared" si="11"/>
        <v/>
      </c>
      <c r="AA10" s="31" t="str">
        <f>IF('inleg eieren'!Z10="","",'inleg eieren'!Z10)</f>
        <v/>
      </c>
      <c r="AB10" s="54"/>
      <c r="AC10" s="54"/>
      <c r="AD10" s="32" t="str">
        <f t="shared" si="12"/>
        <v/>
      </c>
      <c r="AE10" s="36" t="str">
        <f t="shared" si="13"/>
        <v/>
      </c>
      <c r="AF10" s="37" t="str">
        <f t="shared" si="14"/>
        <v/>
      </c>
      <c r="AG10" s="44" t="str">
        <f>IF('inleg eieren'!AD10="","",'inleg eieren'!AD10)</f>
        <v/>
      </c>
      <c r="AH10" s="54"/>
      <c r="AI10" s="54"/>
      <c r="AJ10" s="41" t="str">
        <f t="shared" si="15"/>
        <v/>
      </c>
      <c r="AK10" s="45" t="str">
        <f t="shared" si="16"/>
        <v/>
      </c>
      <c r="AL10" s="46" t="str">
        <f t="shared" si="17"/>
        <v/>
      </c>
      <c r="AM10" s="31" t="str">
        <f>IF('inleg eieren'!AH10="","",'inleg eieren'!AH10)</f>
        <v/>
      </c>
      <c r="AN10" s="54"/>
      <c r="AO10" s="54"/>
      <c r="AP10" s="32" t="str">
        <f t="shared" si="18"/>
        <v/>
      </c>
      <c r="AQ10" s="36" t="str">
        <f t="shared" si="19"/>
        <v/>
      </c>
      <c r="AR10" s="37" t="str">
        <f t="shared" si="20"/>
        <v/>
      </c>
      <c r="AS10" s="44" t="str">
        <f>IF('inleg eieren'!AL10="","",'inleg eieren'!AL10)</f>
        <v/>
      </c>
      <c r="AT10" s="54"/>
      <c r="AU10" s="54"/>
      <c r="AV10" s="41" t="str">
        <f t="shared" si="21"/>
        <v/>
      </c>
      <c r="AW10" s="45" t="str">
        <f t="shared" si="22"/>
        <v/>
      </c>
      <c r="AX10" s="46" t="str">
        <f t="shared" si="23"/>
        <v/>
      </c>
    </row>
    <row r="11" spans="2:50" x14ac:dyDescent="0.25">
      <c r="B11" s="53" t="str">
        <f>IF('inleg eieren'!B11="","",'inleg eieren'!B11)</f>
        <v/>
      </c>
      <c r="C11" s="35" t="str">
        <f>IF('inleg eieren'!J11="","",'inleg eieren'!J11)</f>
        <v/>
      </c>
      <c r="D11" s="54"/>
      <c r="E11" s="54"/>
      <c r="F11" s="32" t="str">
        <f t="shared" si="0"/>
        <v/>
      </c>
      <c r="G11" s="36" t="str">
        <f t="shared" si="1"/>
        <v/>
      </c>
      <c r="H11" s="37" t="str">
        <f t="shared" si="2"/>
        <v/>
      </c>
      <c r="I11" s="40" t="str">
        <f>IF('inleg eieren'!N11="","",'inleg eieren'!N11)</f>
        <v/>
      </c>
      <c r="J11" s="54"/>
      <c r="K11" s="54"/>
      <c r="L11" s="41" t="str">
        <f t="shared" si="3"/>
        <v/>
      </c>
      <c r="M11" s="45" t="str">
        <f t="shared" si="4"/>
        <v/>
      </c>
      <c r="N11" s="46" t="str">
        <f t="shared" si="5"/>
        <v/>
      </c>
      <c r="O11" s="31" t="str">
        <f>IF('inleg eieren'!R11="","",'inleg eieren'!R11)</f>
        <v/>
      </c>
      <c r="P11" s="54"/>
      <c r="Q11" s="54"/>
      <c r="R11" s="32" t="str">
        <f t="shared" si="6"/>
        <v/>
      </c>
      <c r="S11" s="36" t="str">
        <f t="shared" si="7"/>
        <v/>
      </c>
      <c r="T11" s="37" t="str">
        <f t="shared" si="8"/>
        <v/>
      </c>
      <c r="U11" s="40" t="str">
        <f>IF('inleg eieren'!V11="","",'inleg eieren'!V11)</f>
        <v/>
      </c>
      <c r="V11" s="54"/>
      <c r="W11" s="54"/>
      <c r="X11" s="41" t="str">
        <f t="shared" si="9"/>
        <v/>
      </c>
      <c r="Y11" s="45" t="str">
        <f t="shared" si="10"/>
        <v/>
      </c>
      <c r="Z11" s="46" t="str">
        <f t="shared" si="11"/>
        <v/>
      </c>
      <c r="AA11" s="31" t="str">
        <f>IF('inleg eieren'!Z11="","",'inleg eieren'!Z11)</f>
        <v/>
      </c>
      <c r="AB11" s="54"/>
      <c r="AC11" s="54"/>
      <c r="AD11" s="32" t="str">
        <f t="shared" si="12"/>
        <v/>
      </c>
      <c r="AE11" s="36" t="str">
        <f t="shared" si="13"/>
        <v/>
      </c>
      <c r="AF11" s="37" t="str">
        <f t="shared" si="14"/>
        <v/>
      </c>
      <c r="AG11" s="44" t="str">
        <f>IF('inleg eieren'!AD11="","",'inleg eieren'!AD11)</f>
        <v/>
      </c>
      <c r="AH11" s="54"/>
      <c r="AI11" s="54"/>
      <c r="AJ11" s="41" t="str">
        <f t="shared" si="15"/>
        <v/>
      </c>
      <c r="AK11" s="45" t="str">
        <f t="shared" si="16"/>
        <v/>
      </c>
      <c r="AL11" s="46" t="str">
        <f t="shared" si="17"/>
        <v/>
      </c>
      <c r="AM11" s="31" t="str">
        <f>IF('inleg eieren'!AH11="","",'inleg eieren'!AH11)</f>
        <v/>
      </c>
      <c r="AN11" s="54"/>
      <c r="AO11" s="54"/>
      <c r="AP11" s="32" t="str">
        <f t="shared" si="18"/>
        <v/>
      </c>
      <c r="AQ11" s="36" t="str">
        <f t="shared" si="19"/>
        <v/>
      </c>
      <c r="AR11" s="37" t="str">
        <f t="shared" si="20"/>
        <v/>
      </c>
      <c r="AS11" s="44" t="str">
        <f>IF('inleg eieren'!AL11="","",'inleg eieren'!AL11)</f>
        <v/>
      </c>
      <c r="AT11" s="54"/>
      <c r="AU11" s="54"/>
      <c r="AV11" s="41" t="str">
        <f t="shared" si="21"/>
        <v/>
      </c>
      <c r="AW11" s="45" t="str">
        <f t="shared" si="22"/>
        <v/>
      </c>
      <c r="AX11" s="46" t="str">
        <f t="shared" si="23"/>
        <v/>
      </c>
    </row>
    <row r="12" spans="2:50" x14ac:dyDescent="0.25">
      <c r="B12" s="53" t="str">
        <f>IF('inleg eieren'!B12="","",'inleg eieren'!B12)</f>
        <v/>
      </c>
      <c r="C12" s="35" t="str">
        <f>IF('inleg eieren'!J12="","",'inleg eieren'!J12)</f>
        <v/>
      </c>
      <c r="D12" s="54"/>
      <c r="E12" s="54"/>
      <c r="F12" s="32" t="str">
        <f t="shared" si="0"/>
        <v/>
      </c>
      <c r="G12" s="36" t="str">
        <f t="shared" si="1"/>
        <v/>
      </c>
      <c r="H12" s="37" t="str">
        <f t="shared" si="2"/>
        <v/>
      </c>
      <c r="I12" s="40" t="str">
        <f>IF('inleg eieren'!N12="","",'inleg eieren'!N12)</f>
        <v/>
      </c>
      <c r="J12" s="54"/>
      <c r="K12" s="54"/>
      <c r="L12" s="41" t="str">
        <f t="shared" si="3"/>
        <v/>
      </c>
      <c r="M12" s="45" t="str">
        <f t="shared" si="4"/>
        <v/>
      </c>
      <c r="N12" s="46" t="str">
        <f t="shared" si="5"/>
        <v/>
      </c>
      <c r="O12" s="31" t="str">
        <f>IF('inleg eieren'!R12="","",'inleg eieren'!R12)</f>
        <v/>
      </c>
      <c r="P12" s="54"/>
      <c r="Q12" s="54"/>
      <c r="R12" s="32" t="str">
        <f t="shared" si="6"/>
        <v/>
      </c>
      <c r="S12" s="36" t="str">
        <f t="shared" si="7"/>
        <v/>
      </c>
      <c r="T12" s="37" t="str">
        <f t="shared" si="8"/>
        <v/>
      </c>
      <c r="U12" s="40" t="str">
        <f>IF('inleg eieren'!V12="","",'inleg eieren'!V12)</f>
        <v/>
      </c>
      <c r="V12" s="54"/>
      <c r="W12" s="54"/>
      <c r="X12" s="41" t="str">
        <f t="shared" si="9"/>
        <v/>
      </c>
      <c r="Y12" s="45" t="str">
        <f t="shared" si="10"/>
        <v/>
      </c>
      <c r="Z12" s="46" t="str">
        <f t="shared" si="11"/>
        <v/>
      </c>
      <c r="AA12" s="31" t="str">
        <f>IF('inleg eieren'!Z12="","",'inleg eieren'!Z12)</f>
        <v/>
      </c>
      <c r="AB12" s="54"/>
      <c r="AC12" s="54"/>
      <c r="AD12" s="32" t="str">
        <f t="shared" si="12"/>
        <v/>
      </c>
      <c r="AE12" s="36" t="str">
        <f t="shared" si="13"/>
        <v/>
      </c>
      <c r="AF12" s="37" t="str">
        <f t="shared" si="14"/>
        <v/>
      </c>
      <c r="AG12" s="44" t="str">
        <f>IF('inleg eieren'!AD12="","",'inleg eieren'!AD12)</f>
        <v/>
      </c>
      <c r="AH12" s="54"/>
      <c r="AI12" s="54"/>
      <c r="AJ12" s="41" t="str">
        <f t="shared" si="15"/>
        <v/>
      </c>
      <c r="AK12" s="45" t="str">
        <f t="shared" si="16"/>
        <v/>
      </c>
      <c r="AL12" s="46" t="str">
        <f t="shared" si="17"/>
        <v/>
      </c>
      <c r="AM12" s="31" t="str">
        <f>IF('inleg eieren'!AH12="","",'inleg eieren'!AH12)</f>
        <v/>
      </c>
      <c r="AN12" s="54"/>
      <c r="AO12" s="54"/>
      <c r="AP12" s="32" t="str">
        <f t="shared" si="18"/>
        <v/>
      </c>
      <c r="AQ12" s="36" t="str">
        <f t="shared" si="19"/>
        <v/>
      </c>
      <c r="AR12" s="37" t="str">
        <f t="shared" si="20"/>
        <v/>
      </c>
      <c r="AS12" s="44" t="str">
        <f>IF('inleg eieren'!AL12="","",'inleg eieren'!AL12)</f>
        <v/>
      </c>
      <c r="AT12" s="54"/>
      <c r="AU12" s="54"/>
      <c r="AV12" s="41" t="str">
        <f t="shared" si="21"/>
        <v/>
      </c>
      <c r="AW12" s="45" t="str">
        <f t="shared" si="22"/>
        <v/>
      </c>
      <c r="AX12" s="46" t="str">
        <f t="shared" si="23"/>
        <v/>
      </c>
    </row>
    <row r="13" spans="2:50" x14ac:dyDescent="0.25">
      <c r="B13" s="53" t="str">
        <f>IF('inleg eieren'!B13="","",'inleg eieren'!B13)</f>
        <v/>
      </c>
      <c r="C13" s="35" t="str">
        <f>IF('inleg eieren'!J13="","",'inleg eieren'!J13)</f>
        <v/>
      </c>
      <c r="D13" s="54"/>
      <c r="E13" s="54"/>
      <c r="F13" s="32" t="str">
        <f t="shared" si="0"/>
        <v/>
      </c>
      <c r="G13" s="36" t="str">
        <f t="shared" si="1"/>
        <v/>
      </c>
      <c r="H13" s="37" t="str">
        <f t="shared" si="2"/>
        <v/>
      </c>
      <c r="I13" s="40" t="str">
        <f>IF('inleg eieren'!N13="","",'inleg eieren'!N13)</f>
        <v/>
      </c>
      <c r="J13" s="54"/>
      <c r="K13" s="54"/>
      <c r="L13" s="41" t="str">
        <f t="shared" si="3"/>
        <v/>
      </c>
      <c r="M13" s="45" t="str">
        <f t="shared" si="4"/>
        <v/>
      </c>
      <c r="N13" s="46" t="str">
        <f t="shared" si="5"/>
        <v/>
      </c>
      <c r="O13" s="31" t="str">
        <f>IF('inleg eieren'!R13="","",'inleg eieren'!R13)</f>
        <v/>
      </c>
      <c r="P13" s="54"/>
      <c r="Q13" s="54"/>
      <c r="R13" s="32" t="str">
        <f t="shared" si="6"/>
        <v/>
      </c>
      <c r="S13" s="36" t="str">
        <f t="shared" si="7"/>
        <v/>
      </c>
      <c r="T13" s="37" t="str">
        <f t="shared" si="8"/>
        <v/>
      </c>
      <c r="U13" s="40" t="str">
        <f>IF('inleg eieren'!V13="","",'inleg eieren'!V13)</f>
        <v/>
      </c>
      <c r="V13" s="54"/>
      <c r="W13" s="54"/>
      <c r="X13" s="41" t="str">
        <f t="shared" si="9"/>
        <v/>
      </c>
      <c r="Y13" s="45" t="str">
        <f t="shared" si="10"/>
        <v/>
      </c>
      <c r="Z13" s="46" t="str">
        <f t="shared" si="11"/>
        <v/>
      </c>
      <c r="AA13" s="31" t="str">
        <f>IF('inleg eieren'!Z13="","",'inleg eieren'!Z13)</f>
        <v/>
      </c>
      <c r="AB13" s="54"/>
      <c r="AC13" s="54"/>
      <c r="AD13" s="32" t="str">
        <f t="shared" si="12"/>
        <v/>
      </c>
      <c r="AE13" s="36" t="str">
        <f t="shared" si="13"/>
        <v/>
      </c>
      <c r="AF13" s="37" t="str">
        <f t="shared" si="14"/>
        <v/>
      </c>
      <c r="AG13" s="44" t="str">
        <f>IF('inleg eieren'!AD13="","",'inleg eieren'!AD13)</f>
        <v/>
      </c>
      <c r="AH13" s="54"/>
      <c r="AI13" s="54"/>
      <c r="AJ13" s="41" t="str">
        <f t="shared" si="15"/>
        <v/>
      </c>
      <c r="AK13" s="45" t="str">
        <f t="shared" si="16"/>
        <v/>
      </c>
      <c r="AL13" s="46" t="str">
        <f t="shared" si="17"/>
        <v/>
      </c>
      <c r="AM13" s="31" t="str">
        <f>IF('inleg eieren'!AH13="","",'inleg eieren'!AH13)</f>
        <v/>
      </c>
      <c r="AN13" s="54"/>
      <c r="AO13" s="54"/>
      <c r="AP13" s="32" t="str">
        <f t="shared" si="18"/>
        <v/>
      </c>
      <c r="AQ13" s="36" t="str">
        <f t="shared" si="19"/>
        <v/>
      </c>
      <c r="AR13" s="37" t="str">
        <f t="shared" si="20"/>
        <v/>
      </c>
      <c r="AS13" s="44" t="str">
        <f>IF('inleg eieren'!AL13="","",'inleg eieren'!AL13)</f>
        <v/>
      </c>
      <c r="AT13" s="54"/>
      <c r="AU13" s="54"/>
      <c r="AV13" s="41" t="str">
        <f t="shared" si="21"/>
        <v/>
      </c>
      <c r="AW13" s="45" t="str">
        <f t="shared" si="22"/>
        <v/>
      </c>
      <c r="AX13" s="46" t="str">
        <f t="shared" si="23"/>
        <v/>
      </c>
    </row>
    <row r="14" spans="2:50" x14ac:dyDescent="0.25">
      <c r="B14" s="53" t="str">
        <f>IF('inleg eieren'!B14="","",'inleg eieren'!B14)</f>
        <v/>
      </c>
      <c r="C14" s="35" t="str">
        <f>IF('inleg eieren'!J14="","",'inleg eieren'!J14)</f>
        <v/>
      </c>
      <c r="D14" s="54"/>
      <c r="E14" s="54"/>
      <c r="F14" s="32" t="str">
        <f t="shared" si="0"/>
        <v/>
      </c>
      <c r="G14" s="36" t="str">
        <f t="shared" si="1"/>
        <v/>
      </c>
      <c r="H14" s="37" t="str">
        <f t="shared" si="2"/>
        <v/>
      </c>
      <c r="I14" s="40" t="str">
        <f>IF('inleg eieren'!N14="","",'inleg eieren'!N14)</f>
        <v/>
      </c>
      <c r="J14" s="54"/>
      <c r="K14" s="54"/>
      <c r="L14" s="41" t="str">
        <f t="shared" si="3"/>
        <v/>
      </c>
      <c r="M14" s="45" t="str">
        <f t="shared" si="4"/>
        <v/>
      </c>
      <c r="N14" s="46" t="str">
        <f t="shared" si="5"/>
        <v/>
      </c>
      <c r="O14" s="31" t="str">
        <f>IF('inleg eieren'!R14="","",'inleg eieren'!R14)</f>
        <v/>
      </c>
      <c r="P14" s="54"/>
      <c r="Q14" s="54"/>
      <c r="R14" s="32" t="str">
        <f t="shared" si="6"/>
        <v/>
      </c>
      <c r="S14" s="36" t="str">
        <f t="shared" si="7"/>
        <v/>
      </c>
      <c r="T14" s="37" t="str">
        <f t="shared" si="8"/>
        <v/>
      </c>
      <c r="U14" s="40" t="str">
        <f>IF('inleg eieren'!V14="","",'inleg eieren'!V14)</f>
        <v/>
      </c>
      <c r="V14" s="54"/>
      <c r="W14" s="54"/>
      <c r="X14" s="41" t="str">
        <f t="shared" si="9"/>
        <v/>
      </c>
      <c r="Y14" s="45" t="str">
        <f t="shared" si="10"/>
        <v/>
      </c>
      <c r="Z14" s="46" t="str">
        <f t="shared" si="11"/>
        <v/>
      </c>
      <c r="AA14" s="31" t="str">
        <f>IF('inleg eieren'!Z14="","",'inleg eieren'!Z14)</f>
        <v/>
      </c>
      <c r="AB14" s="54"/>
      <c r="AC14" s="54"/>
      <c r="AD14" s="32" t="str">
        <f t="shared" si="12"/>
        <v/>
      </c>
      <c r="AE14" s="36" t="str">
        <f t="shared" si="13"/>
        <v/>
      </c>
      <c r="AF14" s="37" t="str">
        <f t="shared" si="14"/>
        <v/>
      </c>
      <c r="AG14" s="44" t="str">
        <f>IF('inleg eieren'!AD14="","",'inleg eieren'!AD14)</f>
        <v/>
      </c>
      <c r="AH14" s="54"/>
      <c r="AI14" s="54"/>
      <c r="AJ14" s="41" t="str">
        <f t="shared" si="15"/>
        <v/>
      </c>
      <c r="AK14" s="45" t="str">
        <f t="shared" si="16"/>
        <v/>
      </c>
      <c r="AL14" s="46" t="str">
        <f t="shared" si="17"/>
        <v/>
      </c>
      <c r="AM14" s="31" t="str">
        <f>IF('inleg eieren'!AH14="","",'inleg eieren'!AH14)</f>
        <v/>
      </c>
      <c r="AN14" s="54"/>
      <c r="AO14" s="54"/>
      <c r="AP14" s="32" t="str">
        <f t="shared" si="18"/>
        <v/>
      </c>
      <c r="AQ14" s="36" t="str">
        <f t="shared" si="19"/>
        <v/>
      </c>
      <c r="AR14" s="37" t="str">
        <f t="shared" si="20"/>
        <v/>
      </c>
      <c r="AS14" s="44" t="str">
        <f>IF('inleg eieren'!AL14="","",'inleg eieren'!AL14)</f>
        <v/>
      </c>
      <c r="AT14" s="54"/>
      <c r="AU14" s="54"/>
      <c r="AV14" s="41" t="str">
        <f t="shared" si="21"/>
        <v/>
      </c>
      <c r="AW14" s="45" t="str">
        <f t="shared" si="22"/>
        <v/>
      </c>
      <c r="AX14" s="46" t="str">
        <f t="shared" si="23"/>
        <v/>
      </c>
    </row>
    <row r="15" spans="2:50" x14ac:dyDescent="0.25">
      <c r="B15" s="53" t="str">
        <f>IF('inleg eieren'!B15="","",'inleg eieren'!B15)</f>
        <v/>
      </c>
      <c r="C15" s="35" t="str">
        <f>IF('inleg eieren'!J15="","",'inleg eieren'!J15)</f>
        <v/>
      </c>
      <c r="D15" s="54"/>
      <c r="E15" s="54"/>
      <c r="F15" s="32" t="str">
        <f t="shared" si="0"/>
        <v/>
      </c>
      <c r="G15" s="36" t="str">
        <f t="shared" si="1"/>
        <v/>
      </c>
      <c r="H15" s="37" t="str">
        <f t="shared" si="2"/>
        <v/>
      </c>
      <c r="I15" s="40" t="str">
        <f>IF('inleg eieren'!N15="","",'inleg eieren'!N15)</f>
        <v/>
      </c>
      <c r="J15" s="54"/>
      <c r="K15" s="54"/>
      <c r="L15" s="41" t="str">
        <f t="shared" si="3"/>
        <v/>
      </c>
      <c r="M15" s="45" t="str">
        <f t="shared" si="4"/>
        <v/>
      </c>
      <c r="N15" s="46" t="str">
        <f t="shared" si="5"/>
        <v/>
      </c>
      <c r="O15" s="31" t="str">
        <f>IF('inleg eieren'!R15="","",'inleg eieren'!R15)</f>
        <v/>
      </c>
      <c r="P15" s="54"/>
      <c r="Q15" s="54"/>
      <c r="R15" s="32" t="str">
        <f t="shared" si="6"/>
        <v/>
      </c>
      <c r="S15" s="36" t="str">
        <f t="shared" si="7"/>
        <v/>
      </c>
      <c r="T15" s="37" t="str">
        <f t="shared" si="8"/>
        <v/>
      </c>
      <c r="U15" s="40" t="str">
        <f>IF('inleg eieren'!V15="","",'inleg eieren'!V15)</f>
        <v/>
      </c>
      <c r="V15" s="54"/>
      <c r="W15" s="54"/>
      <c r="X15" s="41" t="str">
        <f t="shared" si="9"/>
        <v/>
      </c>
      <c r="Y15" s="45" t="str">
        <f t="shared" si="10"/>
        <v/>
      </c>
      <c r="Z15" s="46" t="str">
        <f t="shared" si="11"/>
        <v/>
      </c>
      <c r="AA15" s="31" t="str">
        <f>IF('inleg eieren'!Z15="","",'inleg eieren'!Z15)</f>
        <v/>
      </c>
      <c r="AB15" s="54"/>
      <c r="AC15" s="54"/>
      <c r="AD15" s="32" t="str">
        <f t="shared" si="12"/>
        <v/>
      </c>
      <c r="AE15" s="36" t="str">
        <f t="shared" si="13"/>
        <v/>
      </c>
      <c r="AF15" s="37" t="str">
        <f t="shared" si="14"/>
        <v/>
      </c>
      <c r="AG15" s="44" t="str">
        <f>IF('inleg eieren'!AD15="","",'inleg eieren'!AD15)</f>
        <v/>
      </c>
      <c r="AH15" s="54"/>
      <c r="AI15" s="54"/>
      <c r="AJ15" s="41" t="str">
        <f t="shared" si="15"/>
        <v/>
      </c>
      <c r="AK15" s="45" t="str">
        <f t="shared" si="16"/>
        <v/>
      </c>
      <c r="AL15" s="46" t="str">
        <f t="shared" si="17"/>
        <v/>
      </c>
      <c r="AM15" s="31" t="str">
        <f>IF('inleg eieren'!AH15="","",'inleg eieren'!AH15)</f>
        <v/>
      </c>
      <c r="AN15" s="54"/>
      <c r="AO15" s="54"/>
      <c r="AP15" s="32" t="str">
        <f t="shared" si="18"/>
        <v/>
      </c>
      <c r="AQ15" s="36" t="str">
        <f t="shared" si="19"/>
        <v/>
      </c>
      <c r="AR15" s="37" t="str">
        <f t="shared" si="20"/>
        <v/>
      </c>
      <c r="AS15" s="44" t="str">
        <f>IF('inleg eieren'!AL15="","",'inleg eieren'!AL15)</f>
        <v/>
      </c>
      <c r="AT15" s="54"/>
      <c r="AU15" s="54"/>
      <c r="AV15" s="41" t="str">
        <f t="shared" si="21"/>
        <v/>
      </c>
      <c r="AW15" s="45" t="str">
        <f t="shared" si="22"/>
        <v/>
      </c>
      <c r="AX15" s="46" t="str">
        <f t="shared" si="23"/>
        <v/>
      </c>
    </row>
    <row r="16" spans="2:50" x14ac:dyDescent="0.25">
      <c r="B16" s="53" t="str">
        <f>IF('inleg eieren'!B16="","",'inleg eieren'!B16)</f>
        <v/>
      </c>
      <c r="C16" s="35" t="str">
        <f>IF('inleg eieren'!J16="","",'inleg eieren'!J16)</f>
        <v/>
      </c>
      <c r="D16" s="54"/>
      <c r="E16" s="54"/>
      <c r="F16" s="32" t="str">
        <f t="shared" si="0"/>
        <v/>
      </c>
      <c r="G16" s="36" t="str">
        <f t="shared" si="1"/>
        <v/>
      </c>
      <c r="H16" s="37" t="str">
        <f t="shared" si="2"/>
        <v/>
      </c>
      <c r="I16" s="40" t="str">
        <f>IF('inleg eieren'!N16="","",'inleg eieren'!N16)</f>
        <v/>
      </c>
      <c r="J16" s="54"/>
      <c r="K16" s="54"/>
      <c r="L16" s="41" t="str">
        <f t="shared" si="3"/>
        <v/>
      </c>
      <c r="M16" s="45" t="str">
        <f t="shared" si="4"/>
        <v/>
      </c>
      <c r="N16" s="46" t="str">
        <f t="shared" si="5"/>
        <v/>
      </c>
      <c r="O16" s="31" t="str">
        <f>IF('inleg eieren'!R16="","",'inleg eieren'!R16)</f>
        <v/>
      </c>
      <c r="P16" s="54"/>
      <c r="Q16" s="54"/>
      <c r="R16" s="32" t="str">
        <f t="shared" si="6"/>
        <v/>
      </c>
      <c r="S16" s="36" t="str">
        <f t="shared" si="7"/>
        <v/>
      </c>
      <c r="T16" s="37" t="str">
        <f t="shared" si="8"/>
        <v/>
      </c>
      <c r="U16" s="40" t="str">
        <f>IF('inleg eieren'!V16="","",'inleg eieren'!V16)</f>
        <v/>
      </c>
      <c r="V16" s="54"/>
      <c r="W16" s="54"/>
      <c r="X16" s="41" t="str">
        <f t="shared" si="9"/>
        <v/>
      </c>
      <c r="Y16" s="45" t="str">
        <f t="shared" si="10"/>
        <v/>
      </c>
      <c r="Z16" s="46" t="str">
        <f t="shared" si="11"/>
        <v/>
      </c>
      <c r="AA16" s="31" t="str">
        <f>IF('inleg eieren'!Z16="","",'inleg eieren'!Z16)</f>
        <v/>
      </c>
      <c r="AB16" s="54"/>
      <c r="AC16" s="54"/>
      <c r="AD16" s="32" t="str">
        <f t="shared" si="12"/>
        <v/>
      </c>
      <c r="AE16" s="36" t="str">
        <f t="shared" si="13"/>
        <v/>
      </c>
      <c r="AF16" s="37" t="str">
        <f t="shared" si="14"/>
        <v/>
      </c>
      <c r="AG16" s="44" t="str">
        <f>IF('inleg eieren'!AD16="","",'inleg eieren'!AD16)</f>
        <v/>
      </c>
      <c r="AH16" s="54"/>
      <c r="AI16" s="54"/>
      <c r="AJ16" s="41" t="str">
        <f t="shared" si="15"/>
        <v/>
      </c>
      <c r="AK16" s="45" t="str">
        <f t="shared" si="16"/>
        <v/>
      </c>
      <c r="AL16" s="46" t="str">
        <f t="shared" si="17"/>
        <v/>
      </c>
      <c r="AM16" s="31" t="str">
        <f>IF('inleg eieren'!AH16="","",'inleg eieren'!AH16)</f>
        <v/>
      </c>
      <c r="AN16" s="54"/>
      <c r="AO16" s="54"/>
      <c r="AP16" s="32" t="str">
        <f t="shared" si="18"/>
        <v/>
      </c>
      <c r="AQ16" s="36" t="str">
        <f t="shared" si="19"/>
        <v/>
      </c>
      <c r="AR16" s="37" t="str">
        <f t="shared" si="20"/>
        <v/>
      </c>
      <c r="AS16" s="44" t="str">
        <f>IF('inleg eieren'!AL16="","",'inleg eieren'!AL16)</f>
        <v/>
      </c>
      <c r="AT16" s="54"/>
      <c r="AU16" s="54"/>
      <c r="AV16" s="41" t="str">
        <f t="shared" si="21"/>
        <v/>
      </c>
      <c r="AW16" s="45" t="str">
        <f t="shared" si="22"/>
        <v/>
      </c>
      <c r="AX16" s="46" t="str">
        <f t="shared" si="23"/>
        <v/>
      </c>
    </row>
    <row r="17" spans="2:50" x14ac:dyDescent="0.25">
      <c r="B17" s="53" t="str">
        <f>IF('inleg eieren'!B17="","",'inleg eieren'!B17)</f>
        <v/>
      </c>
      <c r="C17" s="35" t="str">
        <f>IF('inleg eieren'!J17="","",'inleg eieren'!J17)</f>
        <v/>
      </c>
      <c r="D17" s="54"/>
      <c r="E17" s="54"/>
      <c r="F17" s="32" t="str">
        <f t="shared" si="0"/>
        <v/>
      </c>
      <c r="G17" s="36" t="str">
        <f t="shared" si="1"/>
        <v/>
      </c>
      <c r="H17" s="37" t="str">
        <f t="shared" si="2"/>
        <v/>
      </c>
      <c r="I17" s="40" t="str">
        <f>IF('inleg eieren'!N17="","",'inleg eieren'!N17)</f>
        <v/>
      </c>
      <c r="J17" s="54"/>
      <c r="K17" s="54"/>
      <c r="L17" s="41" t="str">
        <f t="shared" si="3"/>
        <v/>
      </c>
      <c r="M17" s="45" t="str">
        <f t="shared" si="4"/>
        <v/>
      </c>
      <c r="N17" s="46" t="str">
        <f t="shared" si="5"/>
        <v/>
      </c>
      <c r="O17" s="31" t="str">
        <f>IF('inleg eieren'!R17="","",'inleg eieren'!R17)</f>
        <v/>
      </c>
      <c r="P17" s="54"/>
      <c r="Q17" s="54"/>
      <c r="R17" s="32" t="str">
        <f t="shared" si="6"/>
        <v/>
      </c>
      <c r="S17" s="36" t="str">
        <f t="shared" si="7"/>
        <v/>
      </c>
      <c r="T17" s="37" t="str">
        <f t="shared" si="8"/>
        <v/>
      </c>
      <c r="U17" s="40" t="str">
        <f>IF('inleg eieren'!V17="","",'inleg eieren'!V17)</f>
        <v/>
      </c>
      <c r="V17" s="54"/>
      <c r="W17" s="54"/>
      <c r="X17" s="41" t="str">
        <f t="shared" si="9"/>
        <v/>
      </c>
      <c r="Y17" s="45" t="str">
        <f t="shared" si="10"/>
        <v/>
      </c>
      <c r="Z17" s="46" t="str">
        <f t="shared" si="11"/>
        <v/>
      </c>
      <c r="AA17" s="31" t="str">
        <f>IF('inleg eieren'!Z17="","",'inleg eieren'!Z17)</f>
        <v/>
      </c>
      <c r="AB17" s="54"/>
      <c r="AC17" s="54"/>
      <c r="AD17" s="32" t="str">
        <f t="shared" si="12"/>
        <v/>
      </c>
      <c r="AE17" s="36" t="str">
        <f t="shared" si="13"/>
        <v/>
      </c>
      <c r="AF17" s="37" t="str">
        <f t="shared" si="14"/>
        <v/>
      </c>
      <c r="AG17" s="44" t="str">
        <f>IF('inleg eieren'!AD17="","",'inleg eieren'!AD17)</f>
        <v/>
      </c>
      <c r="AH17" s="54"/>
      <c r="AI17" s="54"/>
      <c r="AJ17" s="41" t="str">
        <f t="shared" si="15"/>
        <v/>
      </c>
      <c r="AK17" s="45" t="str">
        <f t="shared" si="16"/>
        <v/>
      </c>
      <c r="AL17" s="46" t="str">
        <f t="shared" si="17"/>
        <v/>
      </c>
      <c r="AM17" s="31" t="str">
        <f>IF('inleg eieren'!AH17="","",'inleg eieren'!AH17)</f>
        <v/>
      </c>
      <c r="AN17" s="54"/>
      <c r="AO17" s="54"/>
      <c r="AP17" s="32" t="str">
        <f t="shared" si="18"/>
        <v/>
      </c>
      <c r="AQ17" s="36" t="str">
        <f t="shared" si="19"/>
        <v/>
      </c>
      <c r="AR17" s="37" t="str">
        <f t="shared" si="20"/>
        <v/>
      </c>
      <c r="AS17" s="44" t="str">
        <f>IF('inleg eieren'!AL17="","",'inleg eieren'!AL17)</f>
        <v/>
      </c>
      <c r="AT17" s="54"/>
      <c r="AU17" s="54"/>
      <c r="AV17" s="41" t="str">
        <f t="shared" si="21"/>
        <v/>
      </c>
      <c r="AW17" s="45" t="str">
        <f t="shared" si="22"/>
        <v/>
      </c>
      <c r="AX17" s="46" t="str">
        <f t="shared" si="23"/>
        <v/>
      </c>
    </row>
    <row r="18" spans="2:50" ht="15.75" thickBot="1" x14ac:dyDescent="0.3">
      <c r="B18" s="53" t="str">
        <f>IF('inleg eieren'!B18="","",'inleg eieren'!B18)</f>
        <v/>
      </c>
      <c r="C18" s="38" t="str">
        <f>IF('inleg eieren'!J18="","",'inleg eieren'!J18)</f>
        <v/>
      </c>
      <c r="D18" s="55"/>
      <c r="E18" s="55"/>
      <c r="F18" s="32" t="str">
        <f t="shared" si="0"/>
        <v/>
      </c>
      <c r="G18" s="36" t="str">
        <f t="shared" si="1"/>
        <v/>
      </c>
      <c r="H18" s="37" t="str">
        <f t="shared" si="2"/>
        <v/>
      </c>
      <c r="I18" s="50" t="str">
        <f>IF('inleg eieren'!N18="","",'inleg eieren'!N18)</f>
        <v/>
      </c>
      <c r="J18" s="55"/>
      <c r="K18" s="55"/>
      <c r="L18" s="41" t="str">
        <f t="shared" si="3"/>
        <v/>
      </c>
      <c r="M18" s="45" t="str">
        <f t="shared" si="4"/>
        <v/>
      </c>
      <c r="N18" s="46" t="str">
        <f t="shared" si="5"/>
        <v/>
      </c>
      <c r="O18" s="49" t="str">
        <f>IF('inleg eieren'!R18="","",'inleg eieren'!R18)</f>
        <v/>
      </c>
      <c r="P18" s="55"/>
      <c r="Q18" s="55"/>
      <c r="R18" s="32" t="str">
        <f t="shared" si="6"/>
        <v/>
      </c>
      <c r="S18" s="36" t="str">
        <f t="shared" si="7"/>
        <v/>
      </c>
      <c r="T18" s="37" t="str">
        <f t="shared" si="8"/>
        <v/>
      </c>
      <c r="U18" s="50" t="str">
        <f>IF('inleg eieren'!V18="","",'inleg eieren'!V18)</f>
        <v/>
      </c>
      <c r="V18" s="55"/>
      <c r="W18" s="55"/>
      <c r="X18" s="48" t="str">
        <f t="shared" si="9"/>
        <v/>
      </c>
      <c r="Y18" s="45" t="str">
        <f t="shared" si="10"/>
        <v/>
      </c>
      <c r="Z18" s="47" t="str">
        <f t="shared" ref="Z18" si="24">IF(U18="","",IF(U18="","",W18/U18))</f>
        <v/>
      </c>
      <c r="AA18" s="49" t="str">
        <f>IF('inleg eieren'!Z18="","",'inleg eieren'!Z18)</f>
        <v/>
      </c>
      <c r="AB18" s="55"/>
      <c r="AC18" s="55"/>
      <c r="AD18" s="39" t="str">
        <f t="shared" si="12"/>
        <v/>
      </c>
      <c r="AE18" s="36" t="str">
        <f t="shared" si="13"/>
        <v/>
      </c>
      <c r="AF18" s="37" t="str">
        <f t="shared" si="14"/>
        <v/>
      </c>
      <c r="AG18" s="44" t="str">
        <f>IF('inleg eieren'!AD18="","",'inleg eieren'!AD18)</f>
        <v/>
      </c>
      <c r="AH18" s="55"/>
      <c r="AI18" s="55"/>
      <c r="AJ18" s="41" t="str">
        <f t="shared" si="15"/>
        <v/>
      </c>
      <c r="AK18" s="45" t="str">
        <f t="shared" si="16"/>
        <v/>
      </c>
      <c r="AL18" s="46" t="str">
        <f t="shared" si="17"/>
        <v/>
      </c>
      <c r="AM18" s="31" t="str">
        <f>IF('inleg eieren'!AH18="","",'inleg eieren'!AH18)</f>
        <v/>
      </c>
      <c r="AN18" s="55"/>
      <c r="AO18" s="55"/>
      <c r="AP18" s="32" t="str">
        <f t="shared" si="18"/>
        <v/>
      </c>
      <c r="AQ18" s="36" t="str">
        <f t="shared" si="19"/>
        <v/>
      </c>
      <c r="AR18" s="37" t="str">
        <f t="shared" si="20"/>
        <v/>
      </c>
      <c r="AS18" s="44" t="str">
        <f>IF('inleg eieren'!AL18="","",'inleg eieren'!AL18)</f>
        <v/>
      </c>
      <c r="AT18" s="55"/>
      <c r="AU18" s="55"/>
      <c r="AV18" s="41" t="str">
        <f t="shared" si="21"/>
        <v/>
      </c>
      <c r="AW18" s="45" t="str">
        <f t="shared" si="22"/>
        <v/>
      </c>
      <c r="AX18" s="46" t="str">
        <f t="shared" si="23"/>
        <v/>
      </c>
    </row>
    <row r="20" spans="2:50" ht="15.75" thickBot="1" x14ac:dyDescent="0.3"/>
    <row r="21" spans="2:50" x14ac:dyDescent="0.25">
      <c r="C21" s="206" t="s">
        <v>98</v>
      </c>
      <c r="D21" s="207"/>
      <c r="E21" s="207"/>
      <c r="F21" s="207"/>
      <c r="G21" s="207"/>
      <c r="H21" s="208"/>
      <c r="I21" s="209" t="s">
        <v>99</v>
      </c>
      <c r="J21" s="210"/>
      <c r="K21" s="210"/>
      <c r="L21" s="210"/>
      <c r="M21" s="210"/>
      <c r="N21" s="211"/>
      <c r="O21" s="206" t="s">
        <v>100</v>
      </c>
      <c r="P21" s="207"/>
      <c r="Q21" s="207"/>
      <c r="R21" s="207"/>
      <c r="S21" s="207"/>
      <c r="T21" s="208"/>
      <c r="U21" s="209" t="s">
        <v>101</v>
      </c>
      <c r="V21" s="210"/>
      <c r="W21" s="210"/>
      <c r="X21" s="210"/>
      <c r="Y21" s="210"/>
      <c r="Z21" s="211"/>
      <c r="AA21" s="206" t="s">
        <v>102</v>
      </c>
      <c r="AB21" s="207"/>
      <c r="AC21" s="207"/>
      <c r="AD21" s="207"/>
      <c r="AE21" s="207"/>
      <c r="AF21" s="208"/>
      <c r="AG21" s="209" t="s">
        <v>103</v>
      </c>
      <c r="AH21" s="210"/>
      <c r="AI21" s="210"/>
      <c r="AJ21" s="210"/>
      <c r="AK21" s="210"/>
      <c r="AL21" s="211"/>
      <c r="AM21" s="206" t="s">
        <v>104</v>
      </c>
      <c r="AN21" s="207"/>
      <c r="AO21" s="207"/>
      <c r="AP21" s="207"/>
      <c r="AQ21" s="207"/>
      <c r="AR21" s="208"/>
    </row>
    <row r="22" spans="2:50" ht="30" x14ac:dyDescent="0.25">
      <c r="C22" s="31" t="s">
        <v>3</v>
      </c>
      <c r="D22" s="32" t="s">
        <v>93</v>
      </c>
      <c r="E22" s="32" t="s">
        <v>86</v>
      </c>
      <c r="F22" s="33" t="s">
        <v>87</v>
      </c>
      <c r="G22" s="33" t="s">
        <v>89</v>
      </c>
      <c r="H22" s="34" t="s">
        <v>88</v>
      </c>
      <c r="I22" s="40" t="s">
        <v>3</v>
      </c>
      <c r="J22" s="41" t="s">
        <v>93</v>
      </c>
      <c r="K22" s="41" t="s">
        <v>86</v>
      </c>
      <c r="L22" s="42" t="s">
        <v>87</v>
      </c>
      <c r="M22" s="42" t="s">
        <v>89</v>
      </c>
      <c r="N22" s="43" t="s">
        <v>88</v>
      </c>
      <c r="O22" s="31" t="s">
        <v>3</v>
      </c>
      <c r="P22" s="32" t="s">
        <v>93</v>
      </c>
      <c r="Q22" s="32" t="s">
        <v>86</v>
      </c>
      <c r="R22" s="33" t="s">
        <v>87</v>
      </c>
      <c r="S22" s="33" t="s">
        <v>89</v>
      </c>
      <c r="T22" s="34" t="s">
        <v>88</v>
      </c>
      <c r="U22" s="40" t="s">
        <v>3</v>
      </c>
      <c r="V22" s="41" t="s">
        <v>93</v>
      </c>
      <c r="W22" s="41" t="s">
        <v>86</v>
      </c>
      <c r="X22" s="42" t="s">
        <v>87</v>
      </c>
      <c r="Y22" s="42" t="s">
        <v>89</v>
      </c>
      <c r="Z22" s="43" t="s">
        <v>88</v>
      </c>
      <c r="AA22" s="31" t="s">
        <v>3</v>
      </c>
      <c r="AB22" s="32" t="s">
        <v>93</v>
      </c>
      <c r="AC22" s="32" t="s">
        <v>86</v>
      </c>
      <c r="AD22" s="33" t="s">
        <v>87</v>
      </c>
      <c r="AE22" s="33" t="s">
        <v>89</v>
      </c>
      <c r="AF22" s="34" t="s">
        <v>88</v>
      </c>
      <c r="AG22" s="40" t="s">
        <v>3</v>
      </c>
      <c r="AH22" s="41" t="s">
        <v>93</v>
      </c>
      <c r="AI22" s="41" t="s">
        <v>86</v>
      </c>
      <c r="AJ22" s="42" t="s">
        <v>87</v>
      </c>
      <c r="AK22" s="42" t="s">
        <v>89</v>
      </c>
      <c r="AL22" s="43" t="s">
        <v>88</v>
      </c>
      <c r="AM22" s="31" t="s">
        <v>3</v>
      </c>
      <c r="AN22" s="32" t="s">
        <v>93</v>
      </c>
      <c r="AO22" s="32" t="s">
        <v>86</v>
      </c>
      <c r="AP22" s="33" t="s">
        <v>87</v>
      </c>
      <c r="AQ22" s="33" t="s">
        <v>89</v>
      </c>
      <c r="AR22" s="34" t="s">
        <v>88</v>
      </c>
    </row>
    <row r="23" spans="2:50" x14ac:dyDescent="0.25">
      <c r="B23" s="53">
        <f>IF('inleg eieren'!B4="","",'inleg eieren'!B4)</f>
        <v>40993</v>
      </c>
      <c r="C23" s="31">
        <f>IF('inleg eieren'!AP4="","",'inleg eieren'!AP4)</f>
        <v>3</v>
      </c>
      <c r="D23" s="54"/>
      <c r="E23" s="54"/>
      <c r="F23" s="32" t="str">
        <f t="shared" ref="F23:F37" si="25">IF(C23="","",IF(E23="","",C23-D23-E23))</f>
        <v/>
      </c>
      <c r="G23" s="36" t="str">
        <f t="shared" ref="G23:G37" si="26">IF(C23="","",IF(D23="","",D23/C23))</f>
        <v/>
      </c>
      <c r="H23" s="37" t="str">
        <f t="shared" ref="H23:H37" si="27">IF(C23="","",IF(E23="","",E23/C23))</f>
        <v/>
      </c>
      <c r="I23" s="40">
        <f>IF('inleg eieren'!AT4="","",'inleg eieren'!AT4)</f>
        <v>21</v>
      </c>
      <c r="J23" s="54"/>
      <c r="K23" s="54"/>
      <c r="L23" s="41" t="str">
        <f>IF(I23="","",IF(K23="","",I23-J23-K23))</f>
        <v/>
      </c>
      <c r="M23" s="45" t="str">
        <f>IF(I23="","",IF(J23="","",J23/I23))</f>
        <v/>
      </c>
      <c r="N23" s="46" t="str">
        <f>IF(I23="","",IF(K23="","",K23/I23))</f>
        <v/>
      </c>
      <c r="O23" s="31">
        <f>IF('inleg eieren'!AX4="","",'inleg eieren'!AX4)</f>
        <v>7</v>
      </c>
      <c r="P23" s="54"/>
      <c r="Q23" s="54"/>
      <c r="R23" s="32" t="str">
        <f>IF(O23="","",IF(Q23="","",O23-P23-Q23))</f>
        <v/>
      </c>
      <c r="S23" s="36" t="str">
        <f>IF(O23="","",IF(P23="","",P23/O23))</f>
        <v/>
      </c>
      <c r="T23" s="37" t="str">
        <f>IF(O23="","",IF(Q23="","",Q23/O23))</f>
        <v/>
      </c>
      <c r="U23" s="40">
        <f>IF('inleg eieren'!BB4="","",'inleg eieren'!BB4)</f>
        <v>15</v>
      </c>
      <c r="V23" s="54"/>
      <c r="W23" s="54"/>
      <c r="X23" s="41" t="str">
        <f>IF(U23="","",IF(W23="","",U23-V23-W23))</f>
        <v/>
      </c>
      <c r="Y23" s="45" t="str">
        <f>IF(U23="","",IF(V23="","",V23/U23))</f>
        <v/>
      </c>
      <c r="Z23" s="46" t="str">
        <f>IF(U23="","",IF(W23="","",W23/U23))</f>
        <v/>
      </c>
      <c r="AA23" s="31">
        <f>IF('inleg eieren'!BF4="","",'inleg eieren'!BF4)</f>
        <v>4</v>
      </c>
      <c r="AB23" s="54"/>
      <c r="AC23" s="54"/>
      <c r="AD23" s="32" t="str">
        <f>IF(AA23="","",IF(AC23="","",AA23-AB23-AC23))</f>
        <v/>
      </c>
      <c r="AE23" s="36" t="str">
        <f>IF(AA23="","",IF(AB23="","",AB23/AA23))</f>
        <v/>
      </c>
      <c r="AF23" s="37" t="str">
        <f>IF(AA23="","",IF(AC23="","",AC23/AA23))</f>
        <v/>
      </c>
      <c r="AG23" s="40">
        <f>IF('inleg eieren'!BJ4="","",'inleg eieren'!BJ4)</f>
        <v>14</v>
      </c>
      <c r="AH23" s="54"/>
      <c r="AI23" s="54"/>
      <c r="AJ23" s="41" t="str">
        <f>IF(AG23="","",IF(AI23="","",AG23-AH23-AI23))</f>
        <v/>
      </c>
      <c r="AK23" s="45" t="str">
        <f>IF(AG23="","",IF(AH23="","",AH23/AG23))</f>
        <v/>
      </c>
      <c r="AL23" s="46" t="str">
        <f>IF(AG23="","",IF(AI23="","",AI23/AG23))</f>
        <v/>
      </c>
      <c r="AM23" s="31">
        <f>IF('inleg eieren'!BN4="","",'inleg eieren'!BN4)</f>
        <v>12</v>
      </c>
      <c r="AN23" s="54"/>
      <c r="AO23" s="54"/>
      <c r="AP23" s="32" t="str">
        <f>IF(AM23="","",IF(AO23="","",AM23-AN23-AO23))</f>
        <v/>
      </c>
      <c r="AQ23" s="36" t="str">
        <f>IF(AM23="","",IF(AN23="","",AN23/AM23))</f>
        <v/>
      </c>
      <c r="AR23" s="37" t="str">
        <f>IF(AM23="","",IF(AO23="","",AO23/AM23))</f>
        <v/>
      </c>
    </row>
    <row r="24" spans="2:50" x14ac:dyDescent="0.25">
      <c r="B24" s="53">
        <f>IF('inleg eieren'!B5="","",'inleg eieren'!B5)</f>
        <v>41000</v>
      </c>
      <c r="C24" s="31">
        <f>IF('inleg eieren'!AP5="","",'inleg eieren'!AP5)</f>
        <v>5</v>
      </c>
      <c r="D24" s="54"/>
      <c r="E24" s="54"/>
      <c r="F24" s="32" t="str">
        <f t="shared" si="25"/>
        <v/>
      </c>
      <c r="G24" s="36" t="str">
        <f t="shared" si="26"/>
        <v/>
      </c>
      <c r="H24" s="37" t="str">
        <f t="shared" si="27"/>
        <v/>
      </c>
      <c r="I24" s="40">
        <f>IF('inleg eieren'!AT5="","",'inleg eieren'!AT5)</f>
        <v>14</v>
      </c>
      <c r="J24" s="54"/>
      <c r="K24" s="54"/>
      <c r="L24" s="41" t="str">
        <f t="shared" ref="L24:L37" si="28">IF(I24="","",IF(K24="","",I24-J24-K24))</f>
        <v/>
      </c>
      <c r="M24" s="45" t="str">
        <f t="shared" ref="M24:M37" si="29">IF(I24="","",IF(J24="","",J24/I24))</f>
        <v/>
      </c>
      <c r="N24" s="46" t="str">
        <f t="shared" ref="N24:N37" si="30">IF(I24="","",IF(K24="","",K24/I24))</f>
        <v/>
      </c>
      <c r="O24" s="31">
        <f>IF('inleg eieren'!AX5="","",'inleg eieren'!AX5)</f>
        <v>12</v>
      </c>
      <c r="P24" s="54"/>
      <c r="Q24" s="54"/>
      <c r="R24" s="32" t="str">
        <f t="shared" ref="R24:R37" si="31">IF(O24="","",IF(Q24="","",O24-P24-Q24))</f>
        <v/>
      </c>
      <c r="S24" s="36" t="str">
        <f t="shared" ref="S24:S37" si="32">IF(O24="","",IF(P24="","",P24/O24))</f>
        <v/>
      </c>
      <c r="T24" s="37" t="str">
        <f t="shared" ref="T24:T37" si="33">IF(O24="","",IF(Q24="","",Q24/O24))</f>
        <v/>
      </c>
      <c r="U24" s="40">
        <f>IF('inleg eieren'!BB5="","",'inleg eieren'!BB5)</f>
        <v>10</v>
      </c>
      <c r="V24" s="54"/>
      <c r="W24" s="54"/>
      <c r="X24" s="41" t="str">
        <f t="shared" ref="X24:X37" si="34">IF(U24="","",IF(W24="","",U24-V24-W24))</f>
        <v/>
      </c>
      <c r="Y24" s="45" t="str">
        <f t="shared" ref="Y24:Y37" si="35">IF(U24="","",IF(V24="","",V24/U24))</f>
        <v/>
      </c>
      <c r="Z24" s="46" t="str">
        <f t="shared" ref="Z24:Z37" si="36">IF(U24="","",IF(W24="","",W24/U24))</f>
        <v/>
      </c>
      <c r="AA24" s="31">
        <f>IF('inleg eieren'!BF5="","",'inleg eieren'!BF5)</f>
        <v>10</v>
      </c>
      <c r="AB24" s="54"/>
      <c r="AC24" s="54"/>
      <c r="AD24" s="32" t="str">
        <f t="shared" ref="AD24:AD37" si="37">IF(AA24="","",IF(AC24="","",AA24-AB24-AC24))</f>
        <v/>
      </c>
      <c r="AE24" s="36" t="str">
        <f t="shared" ref="AE24:AE37" si="38">IF(AA24="","",IF(AB24="","",AB24/AA24))</f>
        <v/>
      </c>
      <c r="AF24" s="37" t="str">
        <f t="shared" ref="AF24:AF37" si="39">IF(AA24="","",IF(AC24="","",AC24/AA24))</f>
        <v/>
      </c>
      <c r="AG24" s="40">
        <f>IF('inleg eieren'!BJ5="","",'inleg eieren'!BJ5)</f>
        <v>8</v>
      </c>
      <c r="AH24" s="54"/>
      <c r="AI24" s="54"/>
      <c r="AJ24" s="41" t="str">
        <f t="shared" ref="AJ24:AJ37" si="40">IF(AG24="","",IF(AI24="","",AG24-AH24-AI24))</f>
        <v/>
      </c>
      <c r="AK24" s="45" t="str">
        <f t="shared" ref="AK24:AK37" si="41">IF(AG24="","",IF(AH24="","",AH24/AG24))</f>
        <v/>
      </c>
      <c r="AL24" s="46" t="str">
        <f t="shared" ref="AL24:AL37" si="42">IF(AG24="","",IF(AI24="","",AI24/AG24))</f>
        <v/>
      </c>
      <c r="AM24" s="31">
        <f>IF('inleg eieren'!BN5="","",'inleg eieren'!BN5)</f>
        <v>3</v>
      </c>
      <c r="AN24" s="54"/>
      <c r="AO24" s="54"/>
      <c r="AP24" s="32" t="str">
        <f t="shared" ref="AP24:AP37" si="43">IF(AM24="","",IF(AO24="","",AM24-AN24-AO24))</f>
        <v/>
      </c>
      <c r="AQ24" s="36" t="str">
        <f t="shared" ref="AQ24:AQ37" si="44">IF(AM24="","",IF(AN24="","",AN24/AM24))</f>
        <v/>
      </c>
      <c r="AR24" s="37" t="str">
        <f t="shared" ref="AR24:AR37" si="45">IF(AM24="","",IF(AO24="","",AO24/AM24))</f>
        <v/>
      </c>
    </row>
    <row r="25" spans="2:50" x14ac:dyDescent="0.25">
      <c r="B25" s="53">
        <f>IF('inleg eieren'!B6="","",'inleg eieren'!B6)</f>
        <v>41007</v>
      </c>
      <c r="C25" s="31">
        <f>IF('inleg eieren'!AP6="","",'inleg eieren'!AP6)</f>
        <v>2</v>
      </c>
      <c r="D25" s="54"/>
      <c r="E25" s="54"/>
      <c r="F25" s="32" t="str">
        <f t="shared" si="25"/>
        <v/>
      </c>
      <c r="G25" s="36" t="str">
        <f t="shared" si="26"/>
        <v/>
      </c>
      <c r="H25" s="37" t="str">
        <f t="shared" si="27"/>
        <v/>
      </c>
      <c r="I25" s="40">
        <f>IF('inleg eieren'!AT6="","",'inleg eieren'!AT6)</f>
        <v>15</v>
      </c>
      <c r="J25" s="54"/>
      <c r="K25" s="54"/>
      <c r="L25" s="41" t="str">
        <f t="shared" si="28"/>
        <v/>
      </c>
      <c r="M25" s="45" t="str">
        <f t="shared" si="29"/>
        <v/>
      </c>
      <c r="N25" s="46" t="str">
        <f t="shared" si="30"/>
        <v/>
      </c>
      <c r="O25" s="31">
        <f>IF('inleg eieren'!AX6="","",'inleg eieren'!AX6)</f>
        <v>7</v>
      </c>
      <c r="P25" s="54"/>
      <c r="Q25" s="54"/>
      <c r="R25" s="32" t="str">
        <f t="shared" si="31"/>
        <v/>
      </c>
      <c r="S25" s="36" t="str">
        <f t="shared" si="32"/>
        <v/>
      </c>
      <c r="T25" s="37" t="str">
        <f t="shared" si="33"/>
        <v/>
      </c>
      <c r="U25" s="40">
        <f>IF('inleg eieren'!BB6="","",'inleg eieren'!BB6)</f>
        <v>6</v>
      </c>
      <c r="V25" s="54"/>
      <c r="W25" s="54"/>
      <c r="X25" s="41" t="str">
        <f t="shared" si="34"/>
        <v/>
      </c>
      <c r="Y25" s="45" t="str">
        <f t="shared" si="35"/>
        <v/>
      </c>
      <c r="Z25" s="46" t="str">
        <f t="shared" si="36"/>
        <v/>
      </c>
      <c r="AA25" s="31">
        <f>IF('inleg eieren'!BF6="","",'inleg eieren'!BF6)</f>
        <v>7</v>
      </c>
      <c r="AB25" s="54"/>
      <c r="AC25" s="54"/>
      <c r="AD25" s="32" t="str">
        <f t="shared" si="37"/>
        <v/>
      </c>
      <c r="AE25" s="36" t="str">
        <f t="shared" si="38"/>
        <v/>
      </c>
      <c r="AF25" s="37" t="str">
        <f t="shared" si="39"/>
        <v/>
      </c>
      <c r="AG25" s="40">
        <f>IF('inleg eieren'!BJ6="","",'inleg eieren'!BJ6)</f>
        <v>2</v>
      </c>
      <c r="AH25" s="54"/>
      <c r="AI25" s="54"/>
      <c r="AJ25" s="41" t="str">
        <f t="shared" si="40"/>
        <v/>
      </c>
      <c r="AK25" s="45" t="str">
        <f t="shared" si="41"/>
        <v/>
      </c>
      <c r="AL25" s="46" t="str">
        <f t="shared" si="42"/>
        <v/>
      </c>
      <c r="AM25" s="31">
        <f>IF('inleg eieren'!BN6="","",'inleg eieren'!BN6)</f>
        <v>4</v>
      </c>
      <c r="AN25" s="54"/>
      <c r="AO25" s="54"/>
      <c r="AP25" s="32" t="str">
        <f t="shared" si="43"/>
        <v/>
      </c>
      <c r="AQ25" s="36" t="str">
        <f t="shared" si="44"/>
        <v/>
      </c>
      <c r="AR25" s="37" t="str">
        <f t="shared" si="45"/>
        <v/>
      </c>
    </row>
    <row r="26" spans="2:50" x14ac:dyDescent="0.25">
      <c r="B26" s="53" t="str">
        <f>IF('inleg eieren'!B7="","",'inleg eieren'!B7)</f>
        <v/>
      </c>
      <c r="C26" s="31" t="str">
        <f>IF('inleg eieren'!AP7="","",'inleg eieren'!AP7)</f>
        <v/>
      </c>
      <c r="D26" s="54"/>
      <c r="E26" s="54"/>
      <c r="F26" s="32" t="str">
        <f t="shared" si="25"/>
        <v/>
      </c>
      <c r="G26" s="36" t="str">
        <f t="shared" si="26"/>
        <v/>
      </c>
      <c r="H26" s="37" t="str">
        <f t="shared" si="27"/>
        <v/>
      </c>
      <c r="I26" s="40" t="str">
        <f>IF('inleg eieren'!AT7="","",'inleg eieren'!AT7)</f>
        <v/>
      </c>
      <c r="J26" s="54"/>
      <c r="K26" s="54"/>
      <c r="L26" s="41" t="str">
        <f t="shared" si="28"/>
        <v/>
      </c>
      <c r="M26" s="45" t="str">
        <f t="shared" si="29"/>
        <v/>
      </c>
      <c r="N26" s="46" t="str">
        <f t="shared" si="30"/>
        <v/>
      </c>
      <c r="O26" s="31" t="str">
        <f>IF('inleg eieren'!AX7="","",'inleg eieren'!AX7)</f>
        <v/>
      </c>
      <c r="P26" s="54"/>
      <c r="Q26" s="54"/>
      <c r="R26" s="32" t="str">
        <f t="shared" si="31"/>
        <v/>
      </c>
      <c r="S26" s="36" t="str">
        <f t="shared" si="32"/>
        <v/>
      </c>
      <c r="T26" s="37" t="str">
        <f t="shared" si="33"/>
        <v/>
      </c>
      <c r="U26" s="40" t="str">
        <f>IF('inleg eieren'!BB7="","",'inleg eieren'!BB7)</f>
        <v/>
      </c>
      <c r="V26" s="54"/>
      <c r="W26" s="54"/>
      <c r="X26" s="41" t="str">
        <f t="shared" si="34"/>
        <v/>
      </c>
      <c r="Y26" s="45" t="str">
        <f t="shared" si="35"/>
        <v/>
      </c>
      <c r="Z26" s="46" t="str">
        <f t="shared" si="36"/>
        <v/>
      </c>
      <c r="AA26" s="31" t="str">
        <f>IF('inleg eieren'!BF7="","",'inleg eieren'!BF7)</f>
        <v/>
      </c>
      <c r="AB26" s="54"/>
      <c r="AC26" s="54"/>
      <c r="AD26" s="32" t="str">
        <f t="shared" si="37"/>
        <v/>
      </c>
      <c r="AE26" s="36" t="str">
        <f t="shared" si="38"/>
        <v/>
      </c>
      <c r="AF26" s="37" t="str">
        <f t="shared" si="39"/>
        <v/>
      </c>
      <c r="AG26" s="40" t="str">
        <f>IF('inleg eieren'!BJ7="","",'inleg eieren'!BJ7)</f>
        <v/>
      </c>
      <c r="AH26" s="54"/>
      <c r="AI26" s="54"/>
      <c r="AJ26" s="41" t="str">
        <f t="shared" si="40"/>
        <v/>
      </c>
      <c r="AK26" s="45" t="str">
        <f t="shared" si="41"/>
        <v/>
      </c>
      <c r="AL26" s="46" t="str">
        <f t="shared" si="42"/>
        <v/>
      </c>
      <c r="AM26" s="31" t="str">
        <f>IF('inleg eieren'!BN7="","",'inleg eieren'!BN7)</f>
        <v/>
      </c>
      <c r="AN26" s="54"/>
      <c r="AO26" s="54"/>
      <c r="AP26" s="32" t="str">
        <f t="shared" si="43"/>
        <v/>
      </c>
      <c r="AQ26" s="36" t="str">
        <f t="shared" si="44"/>
        <v/>
      </c>
      <c r="AR26" s="37" t="str">
        <f t="shared" si="45"/>
        <v/>
      </c>
    </row>
    <row r="27" spans="2:50" x14ac:dyDescent="0.25">
      <c r="B27" s="53" t="str">
        <f>IF('inleg eieren'!B8="","",'inleg eieren'!B8)</f>
        <v/>
      </c>
      <c r="C27" s="31" t="str">
        <f>IF('inleg eieren'!AP8="","",'inleg eieren'!AP8)</f>
        <v/>
      </c>
      <c r="D27" s="54"/>
      <c r="E27" s="54"/>
      <c r="F27" s="32" t="str">
        <f t="shared" si="25"/>
        <v/>
      </c>
      <c r="G27" s="36" t="str">
        <f t="shared" si="26"/>
        <v/>
      </c>
      <c r="H27" s="37" t="str">
        <f t="shared" si="27"/>
        <v/>
      </c>
      <c r="I27" s="40" t="str">
        <f>IF('inleg eieren'!AT8="","",'inleg eieren'!AT8)</f>
        <v/>
      </c>
      <c r="J27" s="54"/>
      <c r="K27" s="54"/>
      <c r="L27" s="41" t="str">
        <f t="shared" si="28"/>
        <v/>
      </c>
      <c r="M27" s="45" t="str">
        <f t="shared" si="29"/>
        <v/>
      </c>
      <c r="N27" s="46" t="str">
        <f t="shared" si="30"/>
        <v/>
      </c>
      <c r="O27" s="31" t="str">
        <f>IF('inleg eieren'!AX8="","",'inleg eieren'!AX8)</f>
        <v/>
      </c>
      <c r="P27" s="54"/>
      <c r="Q27" s="54"/>
      <c r="R27" s="32" t="str">
        <f t="shared" si="31"/>
        <v/>
      </c>
      <c r="S27" s="36" t="str">
        <f t="shared" si="32"/>
        <v/>
      </c>
      <c r="T27" s="37" t="str">
        <f t="shared" si="33"/>
        <v/>
      </c>
      <c r="U27" s="40" t="str">
        <f>IF('inleg eieren'!BB8="","",'inleg eieren'!BB8)</f>
        <v/>
      </c>
      <c r="V27" s="54"/>
      <c r="W27" s="54"/>
      <c r="X27" s="41" t="str">
        <f t="shared" si="34"/>
        <v/>
      </c>
      <c r="Y27" s="45" t="str">
        <f t="shared" si="35"/>
        <v/>
      </c>
      <c r="Z27" s="46" t="str">
        <f t="shared" si="36"/>
        <v/>
      </c>
      <c r="AA27" s="31" t="str">
        <f>IF('inleg eieren'!BF8="","",'inleg eieren'!BF8)</f>
        <v/>
      </c>
      <c r="AB27" s="54"/>
      <c r="AC27" s="54"/>
      <c r="AD27" s="32" t="str">
        <f t="shared" si="37"/>
        <v/>
      </c>
      <c r="AE27" s="36" t="str">
        <f t="shared" si="38"/>
        <v/>
      </c>
      <c r="AF27" s="37" t="str">
        <f t="shared" si="39"/>
        <v/>
      </c>
      <c r="AG27" s="40" t="str">
        <f>IF('inleg eieren'!BJ8="","",'inleg eieren'!BJ8)</f>
        <v/>
      </c>
      <c r="AH27" s="54"/>
      <c r="AI27" s="54"/>
      <c r="AJ27" s="41" t="str">
        <f t="shared" si="40"/>
        <v/>
      </c>
      <c r="AK27" s="45" t="str">
        <f t="shared" si="41"/>
        <v/>
      </c>
      <c r="AL27" s="46" t="str">
        <f t="shared" si="42"/>
        <v/>
      </c>
      <c r="AM27" s="31" t="str">
        <f>IF('inleg eieren'!BN8="","",'inleg eieren'!BN8)</f>
        <v/>
      </c>
      <c r="AN27" s="54"/>
      <c r="AO27" s="54"/>
      <c r="AP27" s="32" t="str">
        <f t="shared" si="43"/>
        <v/>
      </c>
      <c r="AQ27" s="36" t="str">
        <f t="shared" si="44"/>
        <v/>
      </c>
      <c r="AR27" s="37" t="str">
        <f t="shared" si="45"/>
        <v/>
      </c>
    </row>
    <row r="28" spans="2:50" x14ac:dyDescent="0.25">
      <c r="B28" s="53" t="str">
        <f>IF('inleg eieren'!B9="","",'inleg eieren'!B9)</f>
        <v/>
      </c>
      <c r="C28" s="31" t="str">
        <f>IF('inleg eieren'!AP9="","",'inleg eieren'!AP9)</f>
        <v/>
      </c>
      <c r="D28" s="54"/>
      <c r="E28" s="54"/>
      <c r="F28" s="32" t="str">
        <f t="shared" si="25"/>
        <v/>
      </c>
      <c r="G28" s="36" t="str">
        <f t="shared" si="26"/>
        <v/>
      </c>
      <c r="H28" s="37" t="str">
        <f t="shared" si="27"/>
        <v/>
      </c>
      <c r="I28" s="40" t="str">
        <f>IF('inleg eieren'!AT9="","",'inleg eieren'!AT9)</f>
        <v/>
      </c>
      <c r="J28" s="54"/>
      <c r="K28" s="54"/>
      <c r="L28" s="41" t="str">
        <f t="shared" si="28"/>
        <v/>
      </c>
      <c r="M28" s="45" t="str">
        <f t="shared" si="29"/>
        <v/>
      </c>
      <c r="N28" s="46" t="str">
        <f t="shared" si="30"/>
        <v/>
      </c>
      <c r="O28" s="31" t="str">
        <f>IF('inleg eieren'!AX9="","",'inleg eieren'!AX9)</f>
        <v/>
      </c>
      <c r="P28" s="54"/>
      <c r="Q28" s="54"/>
      <c r="R28" s="32" t="str">
        <f t="shared" si="31"/>
        <v/>
      </c>
      <c r="S28" s="36" t="str">
        <f t="shared" si="32"/>
        <v/>
      </c>
      <c r="T28" s="37" t="str">
        <f t="shared" si="33"/>
        <v/>
      </c>
      <c r="U28" s="40" t="str">
        <f>IF('inleg eieren'!BB9="","",'inleg eieren'!BB9)</f>
        <v/>
      </c>
      <c r="V28" s="54"/>
      <c r="W28" s="54"/>
      <c r="X28" s="41" t="str">
        <f t="shared" si="34"/>
        <v/>
      </c>
      <c r="Y28" s="45" t="str">
        <f t="shared" si="35"/>
        <v/>
      </c>
      <c r="Z28" s="46" t="str">
        <f t="shared" si="36"/>
        <v/>
      </c>
      <c r="AA28" s="31" t="str">
        <f>IF('inleg eieren'!BF9="","",'inleg eieren'!BF9)</f>
        <v/>
      </c>
      <c r="AB28" s="54"/>
      <c r="AC28" s="54"/>
      <c r="AD28" s="32" t="str">
        <f t="shared" si="37"/>
        <v/>
      </c>
      <c r="AE28" s="36" t="str">
        <f t="shared" si="38"/>
        <v/>
      </c>
      <c r="AF28" s="37" t="str">
        <f t="shared" si="39"/>
        <v/>
      </c>
      <c r="AG28" s="40" t="str">
        <f>IF('inleg eieren'!BJ9="","",'inleg eieren'!BJ9)</f>
        <v/>
      </c>
      <c r="AH28" s="54"/>
      <c r="AI28" s="54"/>
      <c r="AJ28" s="41" t="str">
        <f t="shared" si="40"/>
        <v/>
      </c>
      <c r="AK28" s="45" t="str">
        <f t="shared" si="41"/>
        <v/>
      </c>
      <c r="AL28" s="46" t="str">
        <f t="shared" si="42"/>
        <v/>
      </c>
      <c r="AM28" s="31" t="str">
        <f>IF('inleg eieren'!BN9="","",'inleg eieren'!BN9)</f>
        <v/>
      </c>
      <c r="AN28" s="54"/>
      <c r="AO28" s="54"/>
      <c r="AP28" s="32" t="str">
        <f t="shared" si="43"/>
        <v/>
      </c>
      <c r="AQ28" s="36" t="str">
        <f t="shared" si="44"/>
        <v/>
      </c>
      <c r="AR28" s="37" t="str">
        <f t="shared" si="45"/>
        <v/>
      </c>
    </row>
    <row r="29" spans="2:50" x14ac:dyDescent="0.25">
      <c r="B29" s="53" t="str">
        <f>IF('inleg eieren'!B10="","",'inleg eieren'!B10)</f>
        <v/>
      </c>
      <c r="C29" s="31" t="str">
        <f>IF('inleg eieren'!AP10="","",'inleg eieren'!AP10)</f>
        <v/>
      </c>
      <c r="D29" s="54"/>
      <c r="E29" s="54"/>
      <c r="F29" s="32" t="str">
        <f t="shared" si="25"/>
        <v/>
      </c>
      <c r="G29" s="36" t="str">
        <f t="shared" si="26"/>
        <v/>
      </c>
      <c r="H29" s="37" t="str">
        <f t="shared" si="27"/>
        <v/>
      </c>
      <c r="I29" s="40" t="str">
        <f>IF('inleg eieren'!AT10="","",'inleg eieren'!AT10)</f>
        <v/>
      </c>
      <c r="J29" s="54"/>
      <c r="K29" s="54"/>
      <c r="L29" s="41" t="str">
        <f t="shared" si="28"/>
        <v/>
      </c>
      <c r="M29" s="45" t="str">
        <f t="shared" si="29"/>
        <v/>
      </c>
      <c r="N29" s="46" t="str">
        <f t="shared" si="30"/>
        <v/>
      </c>
      <c r="O29" s="31" t="str">
        <f>IF('inleg eieren'!AX10="","",'inleg eieren'!AX10)</f>
        <v/>
      </c>
      <c r="P29" s="54"/>
      <c r="Q29" s="54"/>
      <c r="R29" s="32" t="str">
        <f t="shared" si="31"/>
        <v/>
      </c>
      <c r="S29" s="36" t="str">
        <f t="shared" si="32"/>
        <v/>
      </c>
      <c r="T29" s="37" t="str">
        <f t="shared" si="33"/>
        <v/>
      </c>
      <c r="U29" s="40" t="str">
        <f>IF('inleg eieren'!BB10="","",'inleg eieren'!BB10)</f>
        <v/>
      </c>
      <c r="V29" s="54"/>
      <c r="W29" s="54"/>
      <c r="X29" s="41" t="str">
        <f t="shared" si="34"/>
        <v/>
      </c>
      <c r="Y29" s="45" t="str">
        <f t="shared" si="35"/>
        <v/>
      </c>
      <c r="Z29" s="46" t="str">
        <f t="shared" si="36"/>
        <v/>
      </c>
      <c r="AA29" s="31" t="str">
        <f>IF('inleg eieren'!BF10="","",'inleg eieren'!BF10)</f>
        <v/>
      </c>
      <c r="AB29" s="54"/>
      <c r="AC29" s="54"/>
      <c r="AD29" s="32" t="str">
        <f t="shared" si="37"/>
        <v/>
      </c>
      <c r="AE29" s="36" t="str">
        <f t="shared" si="38"/>
        <v/>
      </c>
      <c r="AF29" s="37" t="str">
        <f t="shared" si="39"/>
        <v/>
      </c>
      <c r="AG29" s="40" t="str">
        <f>IF('inleg eieren'!BJ10="","",'inleg eieren'!BJ10)</f>
        <v/>
      </c>
      <c r="AH29" s="54"/>
      <c r="AI29" s="54"/>
      <c r="AJ29" s="41" t="str">
        <f t="shared" si="40"/>
        <v/>
      </c>
      <c r="AK29" s="45" t="str">
        <f t="shared" si="41"/>
        <v/>
      </c>
      <c r="AL29" s="46" t="str">
        <f t="shared" si="42"/>
        <v/>
      </c>
      <c r="AM29" s="31" t="str">
        <f>IF('inleg eieren'!BN10="","",'inleg eieren'!BN10)</f>
        <v/>
      </c>
      <c r="AN29" s="54"/>
      <c r="AO29" s="54"/>
      <c r="AP29" s="32" t="str">
        <f t="shared" si="43"/>
        <v/>
      </c>
      <c r="AQ29" s="36" t="str">
        <f t="shared" si="44"/>
        <v/>
      </c>
      <c r="AR29" s="37" t="str">
        <f t="shared" si="45"/>
        <v/>
      </c>
    </row>
    <row r="30" spans="2:50" x14ac:dyDescent="0.25">
      <c r="B30" s="53" t="str">
        <f>IF('inleg eieren'!B11="","",'inleg eieren'!B11)</f>
        <v/>
      </c>
      <c r="C30" s="31" t="str">
        <f>IF('inleg eieren'!AP11="","",'inleg eieren'!AP11)</f>
        <v/>
      </c>
      <c r="D30" s="54"/>
      <c r="E30" s="54"/>
      <c r="F30" s="32" t="str">
        <f t="shared" si="25"/>
        <v/>
      </c>
      <c r="G30" s="36" t="str">
        <f t="shared" si="26"/>
        <v/>
      </c>
      <c r="H30" s="37" t="str">
        <f t="shared" si="27"/>
        <v/>
      </c>
      <c r="I30" s="40" t="str">
        <f>IF('inleg eieren'!AT11="","",'inleg eieren'!AT11)</f>
        <v/>
      </c>
      <c r="J30" s="54"/>
      <c r="K30" s="54"/>
      <c r="L30" s="41" t="str">
        <f t="shared" si="28"/>
        <v/>
      </c>
      <c r="M30" s="45" t="str">
        <f t="shared" si="29"/>
        <v/>
      </c>
      <c r="N30" s="46" t="str">
        <f t="shared" si="30"/>
        <v/>
      </c>
      <c r="O30" s="31" t="str">
        <f>IF('inleg eieren'!AX11="","",'inleg eieren'!AX11)</f>
        <v/>
      </c>
      <c r="P30" s="54"/>
      <c r="Q30" s="54"/>
      <c r="R30" s="32" t="str">
        <f t="shared" si="31"/>
        <v/>
      </c>
      <c r="S30" s="36" t="str">
        <f t="shared" si="32"/>
        <v/>
      </c>
      <c r="T30" s="37" t="str">
        <f t="shared" si="33"/>
        <v/>
      </c>
      <c r="U30" s="40" t="str">
        <f>IF('inleg eieren'!BB11="","",'inleg eieren'!BB11)</f>
        <v/>
      </c>
      <c r="V30" s="54"/>
      <c r="W30" s="54"/>
      <c r="X30" s="41" t="str">
        <f t="shared" si="34"/>
        <v/>
      </c>
      <c r="Y30" s="45" t="str">
        <f t="shared" si="35"/>
        <v/>
      </c>
      <c r="Z30" s="46" t="str">
        <f t="shared" si="36"/>
        <v/>
      </c>
      <c r="AA30" s="31" t="str">
        <f>IF('inleg eieren'!BF11="","",'inleg eieren'!BF11)</f>
        <v/>
      </c>
      <c r="AB30" s="54"/>
      <c r="AC30" s="54"/>
      <c r="AD30" s="32" t="str">
        <f t="shared" si="37"/>
        <v/>
      </c>
      <c r="AE30" s="36" t="str">
        <f t="shared" si="38"/>
        <v/>
      </c>
      <c r="AF30" s="37" t="str">
        <f t="shared" si="39"/>
        <v/>
      </c>
      <c r="AG30" s="40" t="str">
        <f>IF('inleg eieren'!BJ11="","",'inleg eieren'!BJ11)</f>
        <v/>
      </c>
      <c r="AH30" s="54"/>
      <c r="AI30" s="54"/>
      <c r="AJ30" s="41" t="str">
        <f t="shared" si="40"/>
        <v/>
      </c>
      <c r="AK30" s="45" t="str">
        <f t="shared" si="41"/>
        <v/>
      </c>
      <c r="AL30" s="46" t="str">
        <f t="shared" si="42"/>
        <v/>
      </c>
      <c r="AM30" s="31" t="str">
        <f>IF('inleg eieren'!BN11="","",'inleg eieren'!BN11)</f>
        <v/>
      </c>
      <c r="AN30" s="54"/>
      <c r="AO30" s="54"/>
      <c r="AP30" s="32" t="str">
        <f t="shared" si="43"/>
        <v/>
      </c>
      <c r="AQ30" s="36" t="str">
        <f t="shared" si="44"/>
        <v/>
      </c>
      <c r="AR30" s="37" t="str">
        <f t="shared" si="45"/>
        <v/>
      </c>
    </row>
    <row r="31" spans="2:50" x14ac:dyDescent="0.25">
      <c r="B31" s="53" t="str">
        <f>IF('inleg eieren'!B12="","",'inleg eieren'!B12)</f>
        <v/>
      </c>
      <c r="C31" s="31" t="str">
        <f>IF('inleg eieren'!AP12="","",'inleg eieren'!AP12)</f>
        <v/>
      </c>
      <c r="D31" s="54"/>
      <c r="E31" s="54"/>
      <c r="F31" s="32" t="str">
        <f t="shared" si="25"/>
        <v/>
      </c>
      <c r="G31" s="36" t="str">
        <f t="shared" si="26"/>
        <v/>
      </c>
      <c r="H31" s="37" t="str">
        <f t="shared" si="27"/>
        <v/>
      </c>
      <c r="I31" s="40" t="str">
        <f>IF('inleg eieren'!AT12="","",'inleg eieren'!AT12)</f>
        <v/>
      </c>
      <c r="J31" s="54"/>
      <c r="K31" s="54"/>
      <c r="L31" s="41" t="str">
        <f t="shared" si="28"/>
        <v/>
      </c>
      <c r="M31" s="45" t="str">
        <f t="shared" si="29"/>
        <v/>
      </c>
      <c r="N31" s="46" t="str">
        <f t="shared" si="30"/>
        <v/>
      </c>
      <c r="O31" s="31" t="str">
        <f>IF('inleg eieren'!AX12="","",'inleg eieren'!AX12)</f>
        <v/>
      </c>
      <c r="P31" s="54"/>
      <c r="Q31" s="54"/>
      <c r="R31" s="32" t="str">
        <f t="shared" si="31"/>
        <v/>
      </c>
      <c r="S31" s="36" t="str">
        <f t="shared" si="32"/>
        <v/>
      </c>
      <c r="T31" s="37" t="str">
        <f t="shared" si="33"/>
        <v/>
      </c>
      <c r="U31" s="40" t="str">
        <f>IF('inleg eieren'!BB12="","",'inleg eieren'!BB12)</f>
        <v/>
      </c>
      <c r="V31" s="54"/>
      <c r="W31" s="54"/>
      <c r="X31" s="41" t="str">
        <f t="shared" si="34"/>
        <v/>
      </c>
      <c r="Y31" s="45" t="str">
        <f t="shared" si="35"/>
        <v/>
      </c>
      <c r="Z31" s="46" t="str">
        <f t="shared" si="36"/>
        <v/>
      </c>
      <c r="AA31" s="31" t="str">
        <f>IF('inleg eieren'!BF12="","",'inleg eieren'!BF12)</f>
        <v/>
      </c>
      <c r="AB31" s="54"/>
      <c r="AC31" s="54"/>
      <c r="AD31" s="32" t="str">
        <f t="shared" si="37"/>
        <v/>
      </c>
      <c r="AE31" s="36" t="str">
        <f t="shared" si="38"/>
        <v/>
      </c>
      <c r="AF31" s="37" t="str">
        <f t="shared" si="39"/>
        <v/>
      </c>
      <c r="AG31" s="40" t="str">
        <f>IF('inleg eieren'!BJ12="","",'inleg eieren'!BJ12)</f>
        <v/>
      </c>
      <c r="AH31" s="54"/>
      <c r="AI31" s="54"/>
      <c r="AJ31" s="41" t="str">
        <f t="shared" si="40"/>
        <v/>
      </c>
      <c r="AK31" s="45" t="str">
        <f t="shared" si="41"/>
        <v/>
      </c>
      <c r="AL31" s="46" t="str">
        <f t="shared" si="42"/>
        <v/>
      </c>
      <c r="AM31" s="31" t="str">
        <f>IF('inleg eieren'!BN12="","",'inleg eieren'!BN12)</f>
        <v/>
      </c>
      <c r="AN31" s="54"/>
      <c r="AO31" s="54"/>
      <c r="AP31" s="32" t="str">
        <f t="shared" si="43"/>
        <v/>
      </c>
      <c r="AQ31" s="36" t="str">
        <f t="shared" si="44"/>
        <v/>
      </c>
      <c r="AR31" s="37" t="str">
        <f t="shared" si="45"/>
        <v/>
      </c>
    </row>
    <row r="32" spans="2:50" x14ac:dyDescent="0.25">
      <c r="B32" s="53" t="str">
        <f>IF('inleg eieren'!B13="","",'inleg eieren'!B13)</f>
        <v/>
      </c>
      <c r="C32" s="31" t="str">
        <f>IF('inleg eieren'!AP13="","",'inleg eieren'!AP13)</f>
        <v/>
      </c>
      <c r="D32" s="54"/>
      <c r="E32" s="54"/>
      <c r="F32" s="32" t="str">
        <f t="shared" si="25"/>
        <v/>
      </c>
      <c r="G32" s="36" t="str">
        <f t="shared" si="26"/>
        <v/>
      </c>
      <c r="H32" s="37" t="str">
        <f t="shared" si="27"/>
        <v/>
      </c>
      <c r="I32" s="40" t="str">
        <f>IF('inleg eieren'!AT13="","",'inleg eieren'!AT13)</f>
        <v/>
      </c>
      <c r="J32" s="54"/>
      <c r="K32" s="54"/>
      <c r="L32" s="41" t="str">
        <f t="shared" si="28"/>
        <v/>
      </c>
      <c r="M32" s="45" t="str">
        <f t="shared" si="29"/>
        <v/>
      </c>
      <c r="N32" s="46" t="str">
        <f t="shared" si="30"/>
        <v/>
      </c>
      <c r="O32" s="31" t="str">
        <f>IF('inleg eieren'!AX13="","",'inleg eieren'!AX13)</f>
        <v/>
      </c>
      <c r="P32" s="54"/>
      <c r="Q32" s="54"/>
      <c r="R32" s="32" t="str">
        <f t="shared" si="31"/>
        <v/>
      </c>
      <c r="S32" s="36" t="str">
        <f t="shared" si="32"/>
        <v/>
      </c>
      <c r="T32" s="37" t="str">
        <f t="shared" si="33"/>
        <v/>
      </c>
      <c r="U32" s="40" t="str">
        <f>IF('inleg eieren'!BB13="","",'inleg eieren'!BB13)</f>
        <v/>
      </c>
      <c r="V32" s="54"/>
      <c r="W32" s="54"/>
      <c r="X32" s="41" t="str">
        <f t="shared" si="34"/>
        <v/>
      </c>
      <c r="Y32" s="45" t="str">
        <f t="shared" si="35"/>
        <v/>
      </c>
      <c r="Z32" s="46" t="str">
        <f t="shared" si="36"/>
        <v/>
      </c>
      <c r="AA32" s="31" t="str">
        <f>IF('inleg eieren'!BF13="","",'inleg eieren'!BF13)</f>
        <v/>
      </c>
      <c r="AB32" s="54"/>
      <c r="AC32" s="54"/>
      <c r="AD32" s="32" t="str">
        <f t="shared" si="37"/>
        <v/>
      </c>
      <c r="AE32" s="36" t="str">
        <f t="shared" si="38"/>
        <v/>
      </c>
      <c r="AF32" s="37" t="str">
        <f t="shared" si="39"/>
        <v/>
      </c>
      <c r="AG32" s="40" t="str">
        <f>IF('inleg eieren'!BJ13="","",'inleg eieren'!BJ13)</f>
        <v/>
      </c>
      <c r="AH32" s="54"/>
      <c r="AI32" s="54"/>
      <c r="AJ32" s="41" t="str">
        <f t="shared" si="40"/>
        <v/>
      </c>
      <c r="AK32" s="45" t="str">
        <f t="shared" si="41"/>
        <v/>
      </c>
      <c r="AL32" s="46" t="str">
        <f t="shared" si="42"/>
        <v/>
      </c>
      <c r="AM32" s="31" t="str">
        <f>IF('inleg eieren'!BN13="","",'inleg eieren'!BN13)</f>
        <v/>
      </c>
      <c r="AN32" s="54"/>
      <c r="AO32" s="54"/>
      <c r="AP32" s="32" t="str">
        <f t="shared" si="43"/>
        <v/>
      </c>
      <c r="AQ32" s="36" t="str">
        <f t="shared" si="44"/>
        <v/>
      </c>
      <c r="AR32" s="37" t="str">
        <f t="shared" si="45"/>
        <v/>
      </c>
    </row>
    <row r="33" spans="2:44" x14ac:dyDescent="0.25">
      <c r="B33" s="53" t="str">
        <f>IF('inleg eieren'!B14="","",'inleg eieren'!B14)</f>
        <v/>
      </c>
      <c r="C33" s="31" t="str">
        <f>IF('inleg eieren'!AP14="","",'inleg eieren'!AP14)</f>
        <v/>
      </c>
      <c r="D33" s="54"/>
      <c r="E33" s="54"/>
      <c r="F33" s="32" t="str">
        <f t="shared" si="25"/>
        <v/>
      </c>
      <c r="G33" s="36" t="str">
        <f t="shared" si="26"/>
        <v/>
      </c>
      <c r="H33" s="37" t="str">
        <f t="shared" si="27"/>
        <v/>
      </c>
      <c r="I33" s="40" t="str">
        <f>IF('inleg eieren'!AT14="","",'inleg eieren'!AT14)</f>
        <v/>
      </c>
      <c r="J33" s="54"/>
      <c r="K33" s="54"/>
      <c r="L33" s="41" t="str">
        <f t="shared" si="28"/>
        <v/>
      </c>
      <c r="M33" s="45" t="str">
        <f t="shared" si="29"/>
        <v/>
      </c>
      <c r="N33" s="46" t="str">
        <f t="shared" si="30"/>
        <v/>
      </c>
      <c r="O33" s="31" t="str">
        <f>IF('inleg eieren'!AX14="","",'inleg eieren'!AX14)</f>
        <v/>
      </c>
      <c r="P33" s="54"/>
      <c r="Q33" s="54"/>
      <c r="R33" s="32" t="str">
        <f t="shared" si="31"/>
        <v/>
      </c>
      <c r="S33" s="36" t="str">
        <f t="shared" si="32"/>
        <v/>
      </c>
      <c r="T33" s="37" t="str">
        <f t="shared" si="33"/>
        <v/>
      </c>
      <c r="U33" s="40" t="str">
        <f>IF('inleg eieren'!BB14="","",'inleg eieren'!BB14)</f>
        <v/>
      </c>
      <c r="V33" s="54"/>
      <c r="W33" s="54"/>
      <c r="X33" s="41" t="str">
        <f t="shared" si="34"/>
        <v/>
      </c>
      <c r="Y33" s="45" t="str">
        <f t="shared" si="35"/>
        <v/>
      </c>
      <c r="Z33" s="46" t="str">
        <f t="shared" si="36"/>
        <v/>
      </c>
      <c r="AA33" s="31" t="str">
        <f>IF('inleg eieren'!BF14="","",'inleg eieren'!BF14)</f>
        <v/>
      </c>
      <c r="AB33" s="54"/>
      <c r="AC33" s="54"/>
      <c r="AD33" s="32" t="str">
        <f t="shared" si="37"/>
        <v/>
      </c>
      <c r="AE33" s="36" t="str">
        <f t="shared" si="38"/>
        <v/>
      </c>
      <c r="AF33" s="37" t="str">
        <f t="shared" si="39"/>
        <v/>
      </c>
      <c r="AG33" s="40" t="str">
        <f>IF('inleg eieren'!BJ14="","",'inleg eieren'!BJ14)</f>
        <v/>
      </c>
      <c r="AH33" s="54"/>
      <c r="AI33" s="54"/>
      <c r="AJ33" s="41" t="str">
        <f t="shared" si="40"/>
        <v/>
      </c>
      <c r="AK33" s="45" t="str">
        <f t="shared" si="41"/>
        <v/>
      </c>
      <c r="AL33" s="46" t="str">
        <f t="shared" si="42"/>
        <v/>
      </c>
      <c r="AM33" s="31" t="str">
        <f>IF('inleg eieren'!BN14="","",'inleg eieren'!BN14)</f>
        <v/>
      </c>
      <c r="AN33" s="54"/>
      <c r="AO33" s="54"/>
      <c r="AP33" s="32" t="str">
        <f t="shared" si="43"/>
        <v/>
      </c>
      <c r="AQ33" s="36" t="str">
        <f t="shared" si="44"/>
        <v/>
      </c>
      <c r="AR33" s="37" t="str">
        <f t="shared" si="45"/>
        <v/>
      </c>
    </row>
    <row r="34" spans="2:44" x14ac:dyDescent="0.25">
      <c r="B34" s="53" t="str">
        <f>IF('inleg eieren'!B15="","",'inleg eieren'!B15)</f>
        <v/>
      </c>
      <c r="C34" s="31" t="str">
        <f>IF('inleg eieren'!AP15="","",'inleg eieren'!AP15)</f>
        <v/>
      </c>
      <c r="D34" s="54"/>
      <c r="E34" s="54"/>
      <c r="F34" s="32" t="str">
        <f t="shared" si="25"/>
        <v/>
      </c>
      <c r="G34" s="36" t="str">
        <f t="shared" si="26"/>
        <v/>
      </c>
      <c r="H34" s="37" t="str">
        <f t="shared" si="27"/>
        <v/>
      </c>
      <c r="I34" s="40" t="str">
        <f>IF('inleg eieren'!AT15="","",'inleg eieren'!AT15)</f>
        <v/>
      </c>
      <c r="J34" s="54"/>
      <c r="K34" s="54"/>
      <c r="L34" s="41" t="str">
        <f t="shared" si="28"/>
        <v/>
      </c>
      <c r="M34" s="45" t="str">
        <f t="shared" si="29"/>
        <v/>
      </c>
      <c r="N34" s="46" t="str">
        <f t="shared" si="30"/>
        <v/>
      </c>
      <c r="O34" s="31" t="str">
        <f>IF('inleg eieren'!AX15="","",'inleg eieren'!AX15)</f>
        <v/>
      </c>
      <c r="P34" s="54"/>
      <c r="Q34" s="54"/>
      <c r="R34" s="32" t="str">
        <f t="shared" si="31"/>
        <v/>
      </c>
      <c r="S34" s="36" t="str">
        <f t="shared" si="32"/>
        <v/>
      </c>
      <c r="T34" s="37" t="str">
        <f t="shared" si="33"/>
        <v/>
      </c>
      <c r="U34" s="40" t="str">
        <f>IF('inleg eieren'!BB15="","",'inleg eieren'!BB15)</f>
        <v/>
      </c>
      <c r="V34" s="54"/>
      <c r="W34" s="54"/>
      <c r="X34" s="41" t="str">
        <f t="shared" si="34"/>
        <v/>
      </c>
      <c r="Y34" s="45" t="str">
        <f t="shared" si="35"/>
        <v/>
      </c>
      <c r="Z34" s="46" t="str">
        <f t="shared" si="36"/>
        <v/>
      </c>
      <c r="AA34" s="31" t="str">
        <f>IF('inleg eieren'!BF15="","",'inleg eieren'!BF15)</f>
        <v/>
      </c>
      <c r="AB34" s="54"/>
      <c r="AC34" s="54"/>
      <c r="AD34" s="32" t="str">
        <f t="shared" si="37"/>
        <v/>
      </c>
      <c r="AE34" s="36" t="str">
        <f t="shared" si="38"/>
        <v/>
      </c>
      <c r="AF34" s="37" t="str">
        <f t="shared" si="39"/>
        <v/>
      </c>
      <c r="AG34" s="40" t="str">
        <f>IF('inleg eieren'!BJ15="","",'inleg eieren'!BJ15)</f>
        <v/>
      </c>
      <c r="AH34" s="54"/>
      <c r="AI34" s="54"/>
      <c r="AJ34" s="41" t="str">
        <f t="shared" si="40"/>
        <v/>
      </c>
      <c r="AK34" s="45" t="str">
        <f t="shared" si="41"/>
        <v/>
      </c>
      <c r="AL34" s="46" t="str">
        <f t="shared" si="42"/>
        <v/>
      </c>
      <c r="AM34" s="31" t="str">
        <f>IF('inleg eieren'!BN15="","",'inleg eieren'!BN15)</f>
        <v/>
      </c>
      <c r="AN34" s="54"/>
      <c r="AO34" s="54"/>
      <c r="AP34" s="32" t="str">
        <f t="shared" si="43"/>
        <v/>
      </c>
      <c r="AQ34" s="36" t="str">
        <f t="shared" si="44"/>
        <v/>
      </c>
      <c r="AR34" s="37" t="str">
        <f t="shared" si="45"/>
        <v/>
      </c>
    </row>
    <row r="35" spans="2:44" x14ac:dyDescent="0.25">
      <c r="B35" s="53" t="str">
        <f>IF('inleg eieren'!B16="","",'inleg eieren'!B16)</f>
        <v/>
      </c>
      <c r="C35" s="31" t="str">
        <f>IF('inleg eieren'!AP16="","",'inleg eieren'!AP16)</f>
        <v/>
      </c>
      <c r="D35" s="54"/>
      <c r="E35" s="54"/>
      <c r="F35" s="32" t="str">
        <f t="shared" si="25"/>
        <v/>
      </c>
      <c r="G35" s="36" t="str">
        <f t="shared" si="26"/>
        <v/>
      </c>
      <c r="H35" s="37" t="str">
        <f t="shared" si="27"/>
        <v/>
      </c>
      <c r="I35" s="40" t="str">
        <f>IF('inleg eieren'!AT16="","",'inleg eieren'!AT16)</f>
        <v/>
      </c>
      <c r="J35" s="54"/>
      <c r="K35" s="54"/>
      <c r="L35" s="41" t="str">
        <f t="shared" si="28"/>
        <v/>
      </c>
      <c r="M35" s="45" t="str">
        <f t="shared" si="29"/>
        <v/>
      </c>
      <c r="N35" s="46" t="str">
        <f t="shared" si="30"/>
        <v/>
      </c>
      <c r="O35" s="31" t="str">
        <f>IF('inleg eieren'!AX16="","",'inleg eieren'!AX16)</f>
        <v/>
      </c>
      <c r="P35" s="54"/>
      <c r="Q35" s="54"/>
      <c r="R35" s="32" t="str">
        <f t="shared" si="31"/>
        <v/>
      </c>
      <c r="S35" s="36" t="str">
        <f t="shared" si="32"/>
        <v/>
      </c>
      <c r="T35" s="37" t="str">
        <f t="shared" si="33"/>
        <v/>
      </c>
      <c r="U35" s="40" t="str">
        <f>IF('inleg eieren'!BB16="","",'inleg eieren'!BB16)</f>
        <v/>
      </c>
      <c r="V35" s="54"/>
      <c r="W35" s="54"/>
      <c r="X35" s="41" t="str">
        <f t="shared" si="34"/>
        <v/>
      </c>
      <c r="Y35" s="45" t="str">
        <f t="shared" si="35"/>
        <v/>
      </c>
      <c r="Z35" s="46" t="str">
        <f t="shared" si="36"/>
        <v/>
      </c>
      <c r="AA35" s="31" t="str">
        <f>IF('inleg eieren'!BF16="","",'inleg eieren'!BF16)</f>
        <v/>
      </c>
      <c r="AB35" s="54"/>
      <c r="AC35" s="54"/>
      <c r="AD35" s="32" t="str">
        <f t="shared" si="37"/>
        <v/>
      </c>
      <c r="AE35" s="36" t="str">
        <f t="shared" si="38"/>
        <v/>
      </c>
      <c r="AF35" s="37" t="str">
        <f t="shared" si="39"/>
        <v/>
      </c>
      <c r="AG35" s="40" t="str">
        <f>IF('inleg eieren'!BJ16="","",'inleg eieren'!BJ16)</f>
        <v/>
      </c>
      <c r="AH35" s="54"/>
      <c r="AI35" s="54"/>
      <c r="AJ35" s="41" t="str">
        <f t="shared" si="40"/>
        <v/>
      </c>
      <c r="AK35" s="45" t="str">
        <f t="shared" si="41"/>
        <v/>
      </c>
      <c r="AL35" s="46" t="str">
        <f t="shared" si="42"/>
        <v/>
      </c>
      <c r="AM35" s="31" t="str">
        <f>IF('inleg eieren'!BN16="","",'inleg eieren'!BN16)</f>
        <v/>
      </c>
      <c r="AN35" s="54"/>
      <c r="AO35" s="54"/>
      <c r="AP35" s="32" t="str">
        <f t="shared" si="43"/>
        <v/>
      </c>
      <c r="AQ35" s="36" t="str">
        <f t="shared" si="44"/>
        <v/>
      </c>
      <c r="AR35" s="37" t="str">
        <f t="shared" si="45"/>
        <v/>
      </c>
    </row>
    <row r="36" spans="2:44" x14ac:dyDescent="0.25">
      <c r="B36" s="53" t="str">
        <f>IF('inleg eieren'!B17="","",'inleg eieren'!B17)</f>
        <v/>
      </c>
      <c r="C36" s="31" t="str">
        <f>IF('inleg eieren'!AP17="","",'inleg eieren'!AP17)</f>
        <v/>
      </c>
      <c r="D36" s="54"/>
      <c r="E36" s="54"/>
      <c r="F36" s="32" t="str">
        <f t="shared" si="25"/>
        <v/>
      </c>
      <c r="G36" s="36" t="str">
        <f t="shared" si="26"/>
        <v/>
      </c>
      <c r="H36" s="37" t="str">
        <f t="shared" si="27"/>
        <v/>
      </c>
      <c r="I36" s="40" t="str">
        <f>IF('inleg eieren'!AT17="","",'inleg eieren'!AT17)</f>
        <v/>
      </c>
      <c r="J36" s="54"/>
      <c r="K36" s="54"/>
      <c r="L36" s="41" t="str">
        <f t="shared" si="28"/>
        <v/>
      </c>
      <c r="M36" s="45" t="str">
        <f t="shared" si="29"/>
        <v/>
      </c>
      <c r="N36" s="46" t="str">
        <f t="shared" si="30"/>
        <v/>
      </c>
      <c r="O36" s="31" t="str">
        <f>IF('inleg eieren'!AX17="","",'inleg eieren'!AX17)</f>
        <v/>
      </c>
      <c r="P36" s="54"/>
      <c r="Q36" s="54"/>
      <c r="R36" s="32" t="str">
        <f t="shared" si="31"/>
        <v/>
      </c>
      <c r="S36" s="36" t="str">
        <f t="shared" si="32"/>
        <v/>
      </c>
      <c r="T36" s="37" t="str">
        <f t="shared" si="33"/>
        <v/>
      </c>
      <c r="U36" s="40" t="str">
        <f>IF('inleg eieren'!BB17="","",'inleg eieren'!BB17)</f>
        <v/>
      </c>
      <c r="V36" s="54"/>
      <c r="W36" s="54"/>
      <c r="X36" s="41" t="str">
        <f t="shared" si="34"/>
        <v/>
      </c>
      <c r="Y36" s="45" t="str">
        <f t="shared" si="35"/>
        <v/>
      </c>
      <c r="Z36" s="46" t="str">
        <f t="shared" si="36"/>
        <v/>
      </c>
      <c r="AA36" s="31" t="str">
        <f>IF('inleg eieren'!BF17="","",'inleg eieren'!BF17)</f>
        <v/>
      </c>
      <c r="AB36" s="54"/>
      <c r="AC36" s="54"/>
      <c r="AD36" s="32" t="str">
        <f t="shared" si="37"/>
        <v/>
      </c>
      <c r="AE36" s="36" t="str">
        <f t="shared" si="38"/>
        <v/>
      </c>
      <c r="AF36" s="37" t="str">
        <f t="shared" si="39"/>
        <v/>
      </c>
      <c r="AG36" s="40" t="str">
        <f>IF('inleg eieren'!BJ17="","",'inleg eieren'!BJ17)</f>
        <v/>
      </c>
      <c r="AH36" s="54"/>
      <c r="AI36" s="54"/>
      <c r="AJ36" s="41" t="str">
        <f t="shared" si="40"/>
        <v/>
      </c>
      <c r="AK36" s="45" t="str">
        <f t="shared" si="41"/>
        <v/>
      </c>
      <c r="AL36" s="46" t="str">
        <f t="shared" si="42"/>
        <v/>
      </c>
      <c r="AM36" s="31" t="str">
        <f>IF('inleg eieren'!BN17="","",'inleg eieren'!BN17)</f>
        <v/>
      </c>
      <c r="AN36" s="54"/>
      <c r="AO36" s="54"/>
      <c r="AP36" s="32" t="str">
        <f t="shared" si="43"/>
        <v/>
      </c>
      <c r="AQ36" s="36" t="str">
        <f t="shared" si="44"/>
        <v/>
      </c>
      <c r="AR36" s="37" t="str">
        <f t="shared" si="45"/>
        <v/>
      </c>
    </row>
    <row r="37" spans="2:44" ht="15.75" thickBot="1" x14ac:dyDescent="0.3">
      <c r="B37" s="53" t="str">
        <f>IF('inleg eieren'!B18="","",'inleg eieren'!B18)</f>
        <v/>
      </c>
      <c r="C37" s="31" t="str">
        <f>IF('inleg eieren'!AP18="","",'inleg eieren'!AP18)</f>
        <v/>
      </c>
      <c r="D37" s="55"/>
      <c r="E37" s="55"/>
      <c r="F37" s="32" t="str">
        <f t="shared" si="25"/>
        <v/>
      </c>
      <c r="G37" s="36" t="str">
        <f t="shared" si="26"/>
        <v/>
      </c>
      <c r="H37" s="37" t="str">
        <f t="shared" si="27"/>
        <v/>
      </c>
      <c r="I37" s="40" t="str">
        <f>IF('inleg eieren'!AT18="","",'inleg eieren'!AT18)</f>
        <v/>
      </c>
      <c r="J37" s="55"/>
      <c r="K37" s="55"/>
      <c r="L37" s="41" t="str">
        <f t="shared" si="28"/>
        <v/>
      </c>
      <c r="M37" s="45" t="str">
        <f t="shared" si="29"/>
        <v/>
      </c>
      <c r="N37" s="46" t="str">
        <f t="shared" si="30"/>
        <v/>
      </c>
      <c r="O37" s="31" t="str">
        <f>IF('inleg eieren'!AX18="","",'inleg eieren'!AX18)</f>
        <v/>
      </c>
      <c r="P37" s="55"/>
      <c r="Q37" s="55"/>
      <c r="R37" s="32" t="str">
        <f t="shared" si="31"/>
        <v/>
      </c>
      <c r="S37" s="36" t="str">
        <f t="shared" si="32"/>
        <v/>
      </c>
      <c r="T37" s="37" t="str">
        <f t="shared" si="33"/>
        <v/>
      </c>
      <c r="U37" s="40" t="str">
        <f>IF('inleg eieren'!BB18="","",'inleg eieren'!BB18)</f>
        <v/>
      </c>
      <c r="V37" s="55"/>
      <c r="W37" s="55"/>
      <c r="X37" s="41" t="str">
        <f t="shared" si="34"/>
        <v/>
      </c>
      <c r="Y37" s="45" t="str">
        <f t="shared" si="35"/>
        <v/>
      </c>
      <c r="Z37" s="46" t="str">
        <f t="shared" si="36"/>
        <v/>
      </c>
      <c r="AA37" s="31" t="str">
        <f>IF('inleg eieren'!BF18="","",'inleg eieren'!BF18)</f>
        <v/>
      </c>
      <c r="AB37" s="55"/>
      <c r="AC37" s="55"/>
      <c r="AD37" s="32" t="str">
        <f t="shared" si="37"/>
        <v/>
      </c>
      <c r="AE37" s="36" t="str">
        <f t="shared" si="38"/>
        <v/>
      </c>
      <c r="AF37" s="37" t="str">
        <f t="shared" si="39"/>
        <v/>
      </c>
      <c r="AG37" s="40" t="str">
        <f>IF('inleg eieren'!BJ18="","",'inleg eieren'!BJ18)</f>
        <v/>
      </c>
      <c r="AH37" s="55"/>
      <c r="AI37" s="55"/>
      <c r="AJ37" s="41" t="str">
        <f t="shared" si="40"/>
        <v/>
      </c>
      <c r="AK37" s="45" t="str">
        <f t="shared" si="41"/>
        <v/>
      </c>
      <c r="AL37" s="46" t="str">
        <f t="shared" si="42"/>
        <v/>
      </c>
      <c r="AM37" s="31" t="str">
        <f>IF('inleg eieren'!BN18="","",'inleg eieren'!BN18)</f>
        <v/>
      </c>
      <c r="AN37" s="55"/>
      <c r="AO37" s="55"/>
      <c r="AP37" s="32" t="str">
        <f t="shared" si="43"/>
        <v/>
      </c>
      <c r="AQ37" s="36" t="str">
        <f t="shared" si="44"/>
        <v/>
      </c>
      <c r="AR37" s="37" t="str">
        <f t="shared" si="45"/>
        <v/>
      </c>
    </row>
  </sheetData>
  <sheetProtection password="E96A" sheet="1" objects="1" scenarios="1" selectLockedCells="1"/>
  <mergeCells count="15">
    <mergeCell ref="AM2:AR2"/>
    <mergeCell ref="AS2:AX2"/>
    <mergeCell ref="C21:H21"/>
    <mergeCell ref="I21:N21"/>
    <mergeCell ref="O21:T21"/>
    <mergeCell ref="U21:Z21"/>
    <mergeCell ref="AA21:AF21"/>
    <mergeCell ref="AG21:AL21"/>
    <mergeCell ref="AM21:AR21"/>
    <mergeCell ref="C2:H2"/>
    <mergeCell ref="I2:N2"/>
    <mergeCell ref="O2:T2"/>
    <mergeCell ref="U2:Z2"/>
    <mergeCell ref="AA2:AF2"/>
    <mergeCell ref="AG2:AL2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4294967293" verticalDpi="0" r:id="rId1"/>
  <colBreaks count="3" manualBreakCount="3">
    <brk id="14" max="1048575" man="1"/>
    <brk id="26" max="1048575" man="1"/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O323"/>
  <sheetViews>
    <sheetView showRowColHeaders="0" topLeftCell="A2" zoomScaleNormal="100" workbookViewId="0">
      <selection activeCell="A3" sqref="A3"/>
    </sheetView>
  </sheetViews>
  <sheetFormatPr defaultRowHeight="12.75" x14ac:dyDescent="0.2"/>
  <cols>
    <col min="1" max="1" width="28.7109375" style="5" bestFit="1" customWidth="1"/>
    <col min="2" max="2" width="11.5703125" style="1" bestFit="1" customWidth="1"/>
    <col min="3" max="3" width="9.42578125" style="7" bestFit="1" customWidth="1"/>
    <col min="4" max="4" width="11.5703125" style="1" customWidth="1"/>
    <col min="5" max="5" width="9.140625" style="1"/>
    <col min="6" max="6" width="28.7109375" style="1" bestFit="1" customWidth="1"/>
    <col min="7" max="7" width="6" style="7" hidden="1" customWidth="1"/>
    <col min="8" max="8" width="10.7109375" style="9" hidden="1" customWidth="1"/>
    <col min="9" max="9" width="10.7109375" style="9" customWidth="1"/>
    <col min="10" max="10" width="8.85546875" style="1" bestFit="1" customWidth="1"/>
    <col min="11" max="11" width="28.7109375" style="5" bestFit="1" customWidth="1"/>
    <col min="12" max="12" width="6" style="7" hidden="1" customWidth="1"/>
    <col min="13" max="13" width="10.7109375" style="7" hidden="1" customWidth="1"/>
    <col min="14" max="14" width="10.7109375" style="9" customWidth="1"/>
    <col min="15" max="15" width="8.140625" style="1" bestFit="1" customWidth="1"/>
    <col min="16" max="16" width="28.7109375" style="5" bestFit="1" customWidth="1"/>
    <col min="17" max="17" width="6" style="7" hidden="1" customWidth="1"/>
    <col min="18" max="18" width="10.7109375" style="7" hidden="1" customWidth="1"/>
    <col min="19" max="19" width="10.7109375" style="9" customWidth="1"/>
    <col min="20" max="20" width="8.140625" style="1" bestFit="1" customWidth="1"/>
    <col min="21" max="21" width="28.7109375" style="5" bestFit="1" customWidth="1"/>
    <col min="22" max="22" width="6" style="7" hidden="1" customWidth="1"/>
    <col min="23" max="23" width="10.7109375" style="7" hidden="1" customWidth="1"/>
    <col min="24" max="24" width="10.7109375" style="9" customWidth="1"/>
    <col min="25" max="25" width="8.140625" style="1" bestFit="1" customWidth="1"/>
    <col min="26" max="145" width="9.140625" style="3"/>
    <col min="146" max="16384" width="9.140625" style="1"/>
  </cols>
  <sheetData>
    <row r="1" spans="1:145" ht="13.5" hidden="1" thickBot="1" x14ac:dyDescent="0.25">
      <c r="B1" s="6">
        <f ca="1">TODAY()</f>
        <v>41011</v>
      </c>
      <c r="D1" s="13">
        <f ca="1">B1</f>
        <v>41011</v>
      </c>
    </row>
    <row r="2" spans="1:145" s="8" customFormat="1" ht="67.5" customHeight="1" thickBot="1" x14ac:dyDescent="0.25">
      <c r="A2" s="78" t="s">
        <v>1</v>
      </c>
      <c r="B2" s="79" t="s">
        <v>60</v>
      </c>
      <c r="C2" s="80" t="s">
        <v>11</v>
      </c>
      <c r="D2" s="81" t="s">
        <v>71</v>
      </c>
      <c r="E2" s="82" t="s">
        <v>61</v>
      </c>
      <c r="F2" s="83" t="s">
        <v>62</v>
      </c>
      <c r="G2" s="11"/>
      <c r="H2" s="12" t="s">
        <v>68</v>
      </c>
      <c r="I2" s="12" t="s">
        <v>68</v>
      </c>
      <c r="J2" s="84" t="s">
        <v>67</v>
      </c>
      <c r="K2" s="85" t="s">
        <v>63</v>
      </c>
      <c r="L2" s="11"/>
      <c r="M2" s="11" t="s">
        <v>68</v>
      </c>
      <c r="N2" s="12" t="s">
        <v>68</v>
      </c>
      <c r="O2" s="84" t="s">
        <v>67</v>
      </c>
      <c r="P2" s="85" t="s">
        <v>64</v>
      </c>
      <c r="Q2" s="11"/>
      <c r="R2" s="11" t="s">
        <v>68</v>
      </c>
      <c r="S2" s="12" t="s">
        <v>68</v>
      </c>
      <c r="T2" s="84" t="s">
        <v>67</v>
      </c>
      <c r="U2" s="85" t="s">
        <v>66</v>
      </c>
      <c r="V2" s="11"/>
      <c r="W2" s="11" t="s">
        <v>68</v>
      </c>
      <c r="X2" s="12" t="s">
        <v>68</v>
      </c>
      <c r="Y2" s="84" t="s">
        <v>67</v>
      </c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</row>
    <row r="3" spans="1:145" s="3" customFormat="1" ht="15" customHeight="1" x14ac:dyDescent="0.2">
      <c r="A3" s="71"/>
      <c r="B3" s="72"/>
      <c r="C3" s="73"/>
      <c r="D3" s="74"/>
      <c r="E3" s="74"/>
      <c r="F3" s="58" t="str">
        <f t="shared" ref="F3:F66" si="0">IF(ISERROR(IF($B3="","",IF($E3="","",IF($A3="","",$A3+30)))),0,IF($B3="","",IF($E3="","",IF($A3="","",$A3+30))))</f>
        <v/>
      </c>
      <c r="G3" s="59" t="str">
        <f t="shared" ref="G3:G66" si="1">F3</f>
        <v/>
      </c>
      <c r="H3" s="59" t="str">
        <f t="shared" ref="H3:H66" si="2">IF(ISERROR(IF($B3="","",IF($E3="","",IF($A3="","",G3-$B$1)))),0,IF($B3="","",IF($E3="","",IF($A3="","",G3-$B$1))))</f>
        <v/>
      </c>
      <c r="I3" s="59" t="str">
        <f>IF(AND(H3&gt;-2,H3&lt;8),7,"")</f>
        <v/>
      </c>
      <c r="J3" s="64"/>
      <c r="K3" s="58" t="str">
        <f t="shared" ref="K3:K66" si="3">IF(ISERROR(IF($B3="","",IF($E3="","",IF($A3="","",$A3+60)))),0,IF($B3="","",IF($E3="","",IF($A3="","",$A3+60))))</f>
        <v/>
      </c>
      <c r="L3" s="59" t="str">
        <f t="shared" ref="L3:L66" si="4">K3</f>
        <v/>
      </c>
      <c r="M3" s="59" t="str">
        <f t="shared" ref="M3:M66" si="5">IF(ISERROR(IF($B3="","",IF($E3="","",IF($A3="","",L3-$B$1)))),0,IF($B3="","",IF($E3="","",IF($A3="","",L3-$B$1))))</f>
        <v/>
      </c>
      <c r="N3" s="59" t="str">
        <f>IF(AND(M3&gt;-2,M3&lt;8),7,"")</f>
        <v/>
      </c>
      <c r="O3" s="64"/>
      <c r="P3" s="58" t="str">
        <f>IF(ISERROR(IF($B3="","",IF($E3="","",IF($A3="","",$A3+90)))),0,IF($B3="","",IF($E3="","",IF($A3="","",$A3+90))))</f>
        <v/>
      </c>
      <c r="Q3" s="59" t="str">
        <f t="shared" ref="Q3:Q66" si="6">P3</f>
        <v/>
      </c>
      <c r="R3" s="59" t="str">
        <f t="shared" ref="R3:R66" si="7">IF(ISERROR(IF($B3="","",IF($E3="","",IF($A3="","",Q3-$B$1)))),0,IF($B3="","",IF($E3="","",IF($A3="","",Q3-$B$1))))</f>
        <v/>
      </c>
      <c r="S3" s="59" t="str">
        <f>IF(AND(R3&gt;-2,R3&lt;8),7,"")</f>
        <v/>
      </c>
      <c r="T3" s="64"/>
      <c r="U3" s="58" t="str">
        <f>IF(ISERROR(IF($B3="","",IF($E3="","",IF($A3="","",$A3+120)))),0,IF($B3="","",IF($E3="","",IF($A3="","",$A3+120))))</f>
        <v/>
      </c>
      <c r="V3" s="59" t="str">
        <f t="shared" ref="V3:V66" si="8">U3</f>
        <v/>
      </c>
      <c r="W3" s="59" t="str">
        <f t="shared" ref="W3:W66" si="9">IF(ISERROR(IF($B3="","",IF($E3="","",IF($A3="","",V3-$B$1)))),0,IF($B3="","",IF($E3="","",IF($A3="","",V3-$B$1))))</f>
        <v/>
      </c>
      <c r="X3" s="59" t="str">
        <f>IF(AND(W3&gt;-2,W3&lt;8),7,"")</f>
        <v/>
      </c>
      <c r="Y3" s="64"/>
    </row>
    <row r="4" spans="1:145" s="3" customFormat="1" ht="15" customHeight="1" x14ac:dyDescent="0.2">
      <c r="A4" s="71"/>
      <c r="B4" s="72"/>
      <c r="C4" s="73"/>
      <c r="D4" s="74"/>
      <c r="E4" s="74"/>
      <c r="F4" s="60" t="str">
        <f t="shared" si="0"/>
        <v/>
      </c>
      <c r="G4" s="61" t="str">
        <f t="shared" si="1"/>
        <v/>
      </c>
      <c r="H4" s="61" t="str">
        <f t="shared" si="2"/>
        <v/>
      </c>
      <c r="I4" s="59" t="str">
        <f t="shared" ref="I4:I67" si="10">IF(AND(H4&gt;-2,H4&lt;8),7,"")</f>
        <v/>
      </c>
      <c r="J4" s="65"/>
      <c r="K4" s="60" t="str">
        <f t="shared" si="3"/>
        <v/>
      </c>
      <c r="L4" s="61" t="str">
        <f t="shared" si="4"/>
        <v/>
      </c>
      <c r="M4" s="61" t="str">
        <f t="shared" si="5"/>
        <v/>
      </c>
      <c r="N4" s="59" t="str">
        <f t="shared" ref="N4:N67" si="11">IF(AND(M4&gt;-2,M4&lt;8),7,"")</f>
        <v/>
      </c>
      <c r="O4" s="65"/>
      <c r="P4" s="58" t="str">
        <f t="shared" ref="P4:P67" si="12">IF(ISERROR(IF($B4="","",IF($E4="","",IF($A4="","",$A4+90)))),0,IF($B4="","",IF($E4="","",IF($A4="","",$A4+90))))</f>
        <v/>
      </c>
      <c r="Q4" s="61" t="str">
        <f t="shared" si="6"/>
        <v/>
      </c>
      <c r="R4" s="61" t="str">
        <f t="shared" si="7"/>
        <v/>
      </c>
      <c r="S4" s="59" t="str">
        <f t="shared" ref="S4:S67" si="13">IF(AND(R4&gt;-2,R4&lt;8),7,"")</f>
        <v/>
      </c>
      <c r="T4" s="65"/>
      <c r="U4" s="58" t="str">
        <f t="shared" ref="U4:U67" si="14">IF(ISERROR(IF($B4="","",IF($E4="","",IF($A4="","",$A4+120)))),0,IF($B4="","",IF($E4="","",IF($A4="","",$A4+120))))</f>
        <v/>
      </c>
      <c r="V4" s="61" t="str">
        <f t="shared" si="8"/>
        <v/>
      </c>
      <c r="W4" s="61" t="str">
        <f t="shared" si="9"/>
        <v/>
      </c>
      <c r="X4" s="59" t="str">
        <f t="shared" ref="X4:X67" si="15">IF(AND(W4&gt;-2,W4&lt;8),7,"")</f>
        <v/>
      </c>
      <c r="Y4" s="65"/>
    </row>
    <row r="5" spans="1:145" s="3" customFormat="1" ht="15" customHeight="1" x14ac:dyDescent="0.2">
      <c r="A5" s="71"/>
      <c r="B5" s="72"/>
      <c r="C5" s="73"/>
      <c r="D5" s="74"/>
      <c r="E5" s="74"/>
      <c r="F5" s="60" t="str">
        <f t="shared" si="0"/>
        <v/>
      </c>
      <c r="G5" s="61" t="str">
        <f t="shared" si="1"/>
        <v/>
      </c>
      <c r="H5" s="61" t="str">
        <f t="shared" si="2"/>
        <v/>
      </c>
      <c r="I5" s="59" t="str">
        <f t="shared" si="10"/>
        <v/>
      </c>
      <c r="J5" s="65"/>
      <c r="K5" s="60" t="str">
        <f t="shared" si="3"/>
        <v/>
      </c>
      <c r="L5" s="61" t="str">
        <f t="shared" si="4"/>
        <v/>
      </c>
      <c r="M5" s="61" t="str">
        <f t="shared" si="5"/>
        <v/>
      </c>
      <c r="N5" s="59" t="str">
        <f t="shared" si="11"/>
        <v/>
      </c>
      <c r="O5" s="65"/>
      <c r="P5" s="58" t="str">
        <f t="shared" si="12"/>
        <v/>
      </c>
      <c r="Q5" s="61" t="str">
        <f t="shared" si="6"/>
        <v/>
      </c>
      <c r="R5" s="61" t="str">
        <f t="shared" si="7"/>
        <v/>
      </c>
      <c r="S5" s="59" t="str">
        <f t="shared" si="13"/>
        <v/>
      </c>
      <c r="T5" s="65"/>
      <c r="U5" s="58" t="str">
        <f t="shared" si="14"/>
        <v/>
      </c>
      <c r="V5" s="61" t="str">
        <f t="shared" si="8"/>
        <v/>
      </c>
      <c r="W5" s="61" t="str">
        <f t="shared" si="9"/>
        <v/>
      </c>
      <c r="X5" s="59" t="str">
        <f t="shared" si="15"/>
        <v/>
      </c>
      <c r="Y5" s="65"/>
    </row>
    <row r="6" spans="1:145" s="3" customFormat="1" ht="15" customHeight="1" x14ac:dyDescent="0.2">
      <c r="A6" s="71"/>
      <c r="B6" s="72"/>
      <c r="C6" s="73"/>
      <c r="D6" s="74"/>
      <c r="E6" s="74"/>
      <c r="F6" s="60" t="str">
        <f t="shared" si="0"/>
        <v/>
      </c>
      <c r="G6" s="61" t="str">
        <f t="shared" si="1"/>
        <v/>
      </c>
      <c r="H6" s="61" t="str">
        <f t="shared" si="2"/>
        <v/>
      </c>
      <c r="I6" s="59" t="str">
        <f t="shared" si="10"/>
        <v/>
      </c>
      <c r="J6" s="65"/>
      <c r="K6" s="60" t="str">
        <f t="shared" si="3"/>
        <v/>
      </c>
      <c r="L6" s="61" t="str">
        <f t="shared" si="4"/>
        <v/>
      </c>
      <c r="M6" s="61" t="str">
        <f t="shared" si="5"/>
        <v/>
      </c>
      <c r="N6" s="59" t="str">
        <f t="shared" si="11"/>
        <v/>
      </c>
      <c r="O6" s="65"/>
      <c r="P6" s="58" t="str">
        <f t="shared" si="12"/>
        <v/>
      </c>
      <c r="Q6" s="61" t="str">
        <f t="shared" si="6"/>
        <v/>
      </c>
      <c r="R6" s="61" t="str">
        <f t="shared" si="7"/>
        <v/>
      </c>
      <c r="S6" s="59" t="str">
        <f t="shared" si="13"/>
        <v/>
      </c>
      <c r="T6" s="65"/>
      <c r="U6" s="58" t="str">
        <f t="shared" si="14"/>
        <v/>
      </c>
      <c r="V6" s="61" t="str">
        <f t="shared" si="8"/>
        <v/>
      </c>
      <c r="W6" s="61" t="str">
        <f t="shared" si="9"/>
        <v/>
      </c>
      <c r="X6" s="59" t="str">
        <f t="shared" si="15"/>
        <v/>
      </c>
      <c r="Y6" s="65"/>
    </row>
    <row r="7" spans="1:145" s="3" customFormat="1" ht="15" customHeight="1" x14ac:dyDescent="0.2">
      <c r="A7" s="71"/>
      <c r="B7" s="72"/>
      <c r="C7" s="73"/>
      <c r="D7" s="74"/>
      <c r="E7" s="74"/>
      <c r="F7" s="60" t="str">
        <f t="shared" si="0"/>
        <v/>
      </c>
      <c r="G7" s="61" t="str">
        <f t="shared" si="1"/>
        <v/>
      </c>
      <c r="H7" s="61" t="str">
        <f t="shared" si="2"/>
        <v/>
      </c>
      <c r="I7" s="59" t="str">
        <f t="shared" si="10"/>
        <v/>
      </c>
      <c r="J7" s="65"/>
      <c r="K7" s="60" t="str">
        <f t="shared" si="3"/>
        <v/>
      </c>
      <c r="L7" s="61" t="str">
        <f t="shared" si="4"/>
        <v/>
      </c>
      <c r="M7" s="61" t="str">
        <f t="shared" si="5"/>
        <v/>
      </c>
      <c r="N7" s="59" t="str">
        <f t="shared" si="11"/>
        <v/>
      </c>
      <c r="O7" s="65"/>
      <c r="P7" s="58" t="str">
        <f t="shared" si="12"/>
        <v/>
      </c>
      <c r="Q7" s="61" t="str">
        <f t="shared" si="6"/>
        <v/>
      </c>
      <c r="R7" s="61" t="str">
        <f t="shared" si="7"/>
        <v/>
      </c>
      <c r="S7" s="59" t="str">
        <f t="shared" si="13"/>
        <v/>
      </c>
      <c r="T7" s="65"/>
      <c r="U7" s="58" t="str">
        <f t="shared" si="14"/>
        <v/>
      </c>
      <c r="V7" s="61" t="str">
        <f t="shared" si="8"/>
        <v/>
      </c>
      <c r="W7" s="61" t="str">
        <f t="shared" si="9"/>
        <v/>
      </c>
      <c r="X7" s="59" t="str">
        <f t="shared" si="15"/>
        <v/>
      </c>
      <c r="Y7" s="65"/>
    </row>
    <row r="8" spans="1:145" s="3" customFormat="1" ht="15" customHeight="1" x14ac:dyDescent="0.2">
      <c r="A8" s="71"/>
      <c r="B8" s="72"/>
      <c r="C8" s="73"/>
      <c r="D8" s="74"/>
      <c r="E8" s="74"/>
      <c r="F8" s="60" t="str">
        <f t="shared" si="0"/>
        <v/>
      </c>
      <c r="G8" s="61" t="str">
        <f t="shared" si="1"/>
        <v/>
      </c>
      <c r="H8" s="61" t="str">
        <f t="shared" si="2"/>
        <v/>
      </c>
      <c r="I8" s="59" t="str">
        <f t="shared" si="10"/>
        <v/>
      </c>
      <c r="J8" s="65"/>
      <c r="K8" s="60" t="str">
        <f t="shared" si="3"/>
        <v/>
      </c>
      <c r="L8" s="61" t="str">
        <f t="shared" si="4"/>
        <v/>
      </c>
      <c r="M8" s="61" t="str">
        <f t="shared" si="5"/>
        <v/>
      </c>
      <c r="N8" s="59" t="str">
        <f t="shared" si="11"/>
        <v/>
      </c>
      <c r="O8" s="65"/>
      <c r="P8" s="58" t="str">
        <f t="shared" si="12"/>
        <v/>
      </c>
      <c r="Q8" s="61" t="str">
        <f t="shared" si="6"/>
        <v/>
      </c>
      <c r="R8" s="61" t="str">
        <f t="shared" si="7"/>
        <v/>
      </c>
      <c r="S8" s="59" t="str">
        <f t="shared" si="13"/>
        <v/>
      </c>
      <c r="T8" s="65"/>
      <c r="U8" s="58" t="str">
        <f t="shared" si="14"/>
        <v/>
      </c>
      <c r="V8" s="61" t="str">
        <f t="shared" si="8"/>
        <v/>
      </c>
      <c r="W8" s="61" t="str">
        <f t="shared" si="9"/>
        <v/>
      </c>
      <c r="X8" s="59" t="str">
        <f t="shared" si="15"/>
        <v/>
      </c>
      <c r="Y8" s="65"/>
    </row>
    <row r="9" spans="1:145" s="3" customFormat="1" ht="15" customHeight="1" x14ac:dyDescent="0.2">
      <c r="A9" s="71"/>
      <c r="B9" s="72"/>
      <c r="C9" s="73"/>
      <c r="D9" s="74"/>
      <c r="E9" s="74"/>
      <c r="F9" s="60" t="str">
        <f t="shared" si="0"/>
        <v/>
      </c>
      <c r="G9" s="61" t="str">
        <f t="shared" si="1"/>
        <v/>
      </c>
      <c r="H9" s="61" t="str">
        <f t="shared" si="2"/>
        <v/>
      </c>
      <c r="I9" s="59" t="str">
        <f t="shared" si="10"/>
        <v/>
      </c>
      <c r="J9" s="65"/>
      <c r="K9" s="60" t="str">
        <f t="shared" si="3"/>
        <v/>
      </c>
      <c r="L9" s="61" t="str">
        <f t="shared" si="4"/>
        <v/>
      </c>
      <c r="M9" s="61" t="str">
        <f t="shared" si="5"/>
        <v/>
      </c>
      <c r="N9" s="59" t="str">
        <f t="shared" si="11"/>
        <v/>
      </c>
      <c r="O9" s="65"/>
      <c r="P9" s="58" t="str">
        <f t="shared" si="12"/>
        <v/>
      </c>
      <c r="Q9" s="61" t="str">
        <f t="shared" si="6"/>
        <v/>
      </c>
      <c r="R9" s="61" t="str">
        <f t="shared" si="7"/>
        <v/>
      </c>
      <c r="S9" s="59" t="str">
        <f t="shared" si="13"/>
        <v/>
      </c>
      <c r="T9" s="65"/>
      <c r="U9" s="58" t="str">
        <f t="shared" si="14"/>
        <v/>
      </c>
      <c r="V9" s="61" t="str">
        <f t="shared" si="8"/>
        <v/>
      </c>
      <c r="W9" s="61" t="str">
        <f t="shared" si="9"/>
        <v/>
      </c>
      <c r="X9" s="59" t="str">
        <f t="shared" si="15"/>
        <v/>
      </c>
      <c r="Y9" s="65"/>
    </row>
    <row r="10" spans="1:145" s="3" customFormat="1" ht="15" customHeight="1" x14ac:dyDescent="0.2">
      <c r="A10" s="71"/>
      <c r="B10" s="72"/>
      <c r="C10" s="73"/>
      <c r="D10" s="74"/>
      <c r="E10" s="74"/>
      <c r="F10" s="60" t="str">
        <f t="shared" si="0"/>
        <v/>
      </c>
      <c r="G10" s="61" t="str">
        <f t="shared" si="1"/>
        <v/>
      </c>
      <c r="H10" s="61" t="str">
        <f t="shared" si="2"/>
        <v/>
      </c>
      <c r="I10" s="59" t="str">
        <f t="shared" si="10"/>
        <v/>
      </c>
      <c r="J10" s="65"/>
      <c r="K10" s="60" t="str">
        <f t="shared" si="3"/>
        <v/>
      </c>
      <c r="L10" s="61" t="str">
        <f t="shared" si="4"/>
        <v/>
      </c>
      <c r="M10" s="61" t="str">
        <f t="shared" si="5"/>
        <v/>
      </c>
      <c r="N10" s="59" t="str">
        <f t="shared" si="11"/>
        <v/>
      </c>
      <c r="O10" s="65"/>
      <c r="P10" s="58" t="str">
        <f t="shared" si="12"/>
        <v/>
      </c>
      <c r="Q10" s="61" t="str">
        <f t="shared" si="6"/>
        <v/>
      </c>
      <c r="R10" s="61" t="str">
        <f t="shared" si="7"/>
        <v/>
      </c>
      <c r="S10" s="59" t="str">
        <f t="shared" si="13"/>
        <v/>
      </c>
      <c r="T10" s="65"/>
      <c r="U10" s="58" t="str">
        <f t="shared" si="14"/>
        <v/>
      </c>
      <c r="V10" s="61" t="str">
        <f t="shared" si="8"/>
        <v/>
      </c>
      <c r="W10" s="61" t="str">
        <f t="shared" si="9"/>
        <v/>
      </c>
      <c r="X10" s="59" t="str">
        <f t="shared" si="15"/>
        <v/>
      </c>
      <c r="Y10" s="65"/>
    </row>
    <row r="11" spans="1:145" s="3" customFormat="1" ht="15" customHeight="1" x14ac:dyDescent="0.2">
      <c r="A11" s="71"/>
      <c r="B11" s="72"/>
      <c r="C11" s="73"/>
      <c r="D11" s="74"/>
      <c r="E11" s="74"/>
      <c r="F11" s="60" t="str">
        <f t="shared" si="0"/>
        <v/>
      </c>
      <c r="G11" s="61" t="str">
        <f t="shared" si="1"/>
        <v/>
      </c>
      <c r="H11" s="61" t="str">
        <f t="shared" si="2"/>
        <v/>
      </c>
      <c r="I11" s="59" t="str">
        <f t="shared" si="10"/>
        <v/>
      </c>
      <c r="J11" s="65"/>
      <c r="K11" s="60" t="str">
        <f t="shared" si="3"/>
        <v/>
      </c>
      <c r="L11" s="61" t="str">
        <f t="shared" si="4"/>
        <v/>
      </c>
      <c r="M11" s="61" t="str">
        <f t="shared" si="5"/>
        <v/>
      </c>
      <c r="N11" s="59" t="str">
        <f t="shared" si="11"/>
        <v/>
      </c>
      <c r="O11" s="65"/>
      <c r="P11" s="58" t="str">
        <f t="shared" si="12"/>
        <v/>
      </c>
      <c r="Q11" s="61" t="str">
        <f t="shared" si="6"/>
        <v/>
      </c>
      <c r="R11" s="61" t="str">
        <f t="shared" si="7"/>
        <v/>
      </c>
      <c r="S11" s="59" t="str">
        <f t="shared" si="13"/>
        <v/>
      </c>
      <c r="T11" s="65"/>
      <c r="U11" s="58" t="str">
        <f t="shared" si="14"/>
        <v/>
      </c>
      <c r="V11" s="61" t="str">
        <f t="shared" si="8"/>
        <v/>
      </c>
      <c r="W11" s="61" t="str">
        <f t="shared" si="9"/>
        <v/>
      </c>
      <c r="X11" s="59" t="str">
        <f t="shared" si="15"/>
        <v/>
      </c>
      <c r="Y11" s="65"/>
    </row>
    <row r="12" spans="1:145" s="3" customFormat="1" ht="15" customHeight="1" x14ac:dyDescent="0.2">
      <c r="A12" s="71"/>
      <c r="B12" s="72"/>
      <c r="C12" s="73"/>
      <c r="D12" s="74"/>
      <c r="E12" s="74"/>
      <c r="F12" s="60" t="str">
        <f t="shared" si="0"/>
        <v/>
      </c>
      <c r="G12" s="61" t="str">
        <f t="shared" si="1"/>
        <v/>
      </c>
      <c r="H12" s="61" t="str">
        <f t="shared" si="2"/>
        <v/>
      </c>
      <c r="I12" s="59" t="str">
        <f t="shared" si="10"/>
        <v/>
      </c>
      <c r="J12" s="65"/>
      <c r="K12" s="60" t="str">
        <f t="shared" si="3"/>
        <v/>
      </c>
      <c r="L12" s="61" t="str">
        <f t="shared" si="4"/>
        <v/>
      </c>
      <c r="M12" s="61" t="str">
        <f t="shared" si="5"/>
        <v/>
      </c>
      <c r="N12" s="59" t="str">
        <f t="shared" si="11"/>
        <v/>
      </c>
      <c r="O12" s="65"/>
      <c r="P12" s="58" t="str">
        <f t="shared" si="12"/>
        <v/>
      </c>
      <c r="Q12" s="61" t="str">
        <f t="shared" si="6"/>
        <v/>
      </c>
      <c r="R12" s="61" t="str">
        <f t="shared" si="7"/>
        <v/>
      </c>
      <c r="S12" s="59" t="str">
        <f t="shared" si="13"/>
        <v/>
      </c>
      <c r="T12" s="65"/>
      <c r="U12" s="58" t="str">
        <f t="shared" si="14"/>
        <v/>
      </c>
      <c r="V12" s="61" t="str">
        <f t="shared" si="8"/>
        <v/>
      </c>
      <c r="W12" s="61" t="str">
        <f t="shared" si="9"/>
        <v/>
      </c>
      <c r="X12" s="59" t="str">
        <f t="shared" si="15"/>
        <v/>
      </c>
      <c r="Y12" s="65"/>
    </row>
    <row r="13" spans="1:145" s="3" customFormat="1" ht="15" customHeight="1" x14ac:dyDescent="0.2">
      <c r="A13" s="71"/>
      <c r="B13" s="72"/>
      <c r="C13" s="73"/>
      <c r="D13" s="74"/>
      <c r="E13" s="74"/>
      <c r="F13" s="60" t="str">
        <f t="shared" si="0"/>
        <v/>
      </c>
      <c r="G13" s="61" t="str">
        <f t="shared" si="1"/>
        <v/>
      </c>
      <c r="H13" s="61" t="str">
        <f t="shared" si="2"/>
        <v/>
      </c>
      <c r="I13" s="59" t="str">
        <f t="shared" si="10"/>
        <v/>
      </c>
      <c r="J13" s="65"/>
      <c r="K13" s="60" t="str">
        <f t="shared" si="3"/>
        <v/>
      </c>
      <c r="L13" s="61" t="str">
        <f t="shared" si="4"/>
        <v/>
      </c>
      <c r="M13" s="61" t="str">
        <f t="shared" si="5"/>
        <v/>
      </c>
      <c r="N13" s="59" t="str">
        <f t="shared" si="11"/>
        <v/>
      </c>
      <c r="O13" s="65"/>
      <c r="P13" s="58" t="str">
        <f t="shared" si="12"/>
        <v/>
      </c>
      <c r="Q13" s="61" t="str">
        <f t="shared" si="6"/>
        <v/>
      </c>
      <c r="R13" s="61" t="str">
        <f t="shared" si="7"/>
        <v/>
      </c>
      <c r="S13" s="59" t="str">
        <f t="shared" si="13"/>
        <v/>
      </c>
      <c r="T13" s="65"/>
      <c r="U13" s="58" t="str">
        <f t="shared" si="14"/>
        <v/>
      </c>
      <c r="V13" s="61" t="str">
        <f t="shared" si="8"/>
        <v/>
      </c>
      <c r="W13" s="61" t="str">
        <f t="shared" si="9"/>
        <v/>
      </c>
      <c r="X13" s="59" t="str">
        <f t="shared" si="15"/>
        <v/>
      </c>
      <c r="Y13" s="65"/>
    </row>
    <row r="14" spans="1:145" s="3" customFormat="1" ht="15" customHeight="1" x14ac:dyDescent="0.2">
      <c r="A14" s="71"/>
      <c r="B14" s="72"/>
      <c r="C14" s="73"/>
      <c r="D14" s="74"/>
      <c r="E14" s="74"/>
      <c r="F14" s="60" t="str">
        <f t="shared" si="0"/>
        <v/>
      </c>
      <c r="G14" s="61" t="str">
        <f t="shared" si="1"/>
        <v/>
      </c>
      <c r="H14" s="61" t="str">
        <f t="shared" si="2"/>
        <v/>
      </c>
      <c r="I14" s="59" t="str">
        <f t="shared" si="10"/>
        <v/>
      </c>
      <c r="J14" s="65"/>
      <c r="K14" s="60" t="str">
        <f t="shared" si="3"/>
        <v/>
      </c>
      <c r="L14" s="61" t="str">
        <f t="shared" si="4"/>
        <v/>
      </c>
      <c r="M14" s="61" t="str">
        <f t="shared" si="5"/>
        <v/>
      </c>
      <c r="N14" s="59" t="str">
        <f t="shared" si="11"/>
        <v/>
      </c>
      <c r="O14" s="65"/>
      <c r="P14" s="58" t="str">
        <f t="shared" si="12"/>
        <v/>
      </c>
      <c r="Q14" s="61" t="str">
        <f t="shared" si="6"/>
        <v/>
      </c>
      <c r="R14" s="61" t="str">
        <f t="shared" si="7"/>
        <v/>
      </c>
      <c r="S14" s="59" t="str">
        <f t="shared" si="13"/>
        <v/>
      </c>
      <c r="T14" s="65"/>
      <c r="U14" s="58" t="str">
        <f t="shared" si="14"/>
        <v/>
      </c>
      <c r="V14" s="61" t="str">
        <f t="shared" si="8"/>
        <v/>
      </c>
      <c r="W14" s="61" t="str">
        <f t="shared" si="9"/>
        <v/>
      </c>
      <c r="X14" s="59" t="str">
        <f t="shared" si="15"/>
        <v/>
      </c>
      <c r="Y14" s="65"/>
    </row>
    <row r="15" spans="1:145" s="3" customFormat="1" ht="15" customHeight="1" x14ac:dyDescent="0.2">
      <c r="A15" s="71"/>
      <c r="B15" s="72"/>
      <c r="C15" s="73"/>
      <c r="D15" s="74"/>
      <c r="E15" s="74"/>
      <c r="F15" s="60" t="str">
        <f t="shared" si="0"/>
        <v/>
      </c>
      <c r="G15" s="61" t="str">
        <f t="shared" si="1"/>
        <v/>
      </c>
      <c r="H15" s="61" t="str">
        <f t="shared" si="2"/>
        <v/>
      </c>
      <c r="I15" s="59" t="str">
        <f t="shared" si="10"/>
        <v/>
      </c>
      <c r="J15" s="65"/>
      <c r="K15" s="60" t="str">
        <f t="shared" si="3"/>
        <v/>
      </c>
      <c r="L15" s="61" t="str">
        <f t="shared" si="4"/>
        <v/>
      </c>
      <c r="M15" s="61" t="str">
        <f t="shared" si="5"/>
        <v/>
      </c>
      <c r="N15" s="59" t="str">
        <f t="shared" si="11"/>
        <v/>
      </c>
      <c r="O15" s="65"/>
      <c r="P15" s="58" t="str">
        <f t="shared" si="12"/>
        <v/>
      </c>
      <c r="Q15" s="61" t="str">
        <f t="shared" si="6"/>
        <v/>
      </c>
      <c r="R15" s="61" t="str">
        <f t="shared" si="7"/>
        <v/>
      </c>
      <c r="S15" s="59" t="str">
        <f t="shared" si="13"/>
        <v/>
      </c>
      <c r="T15" s="65"/>
      <c r="U15" s="58" t="str">
        <f t="shared" si="14"/>
        <v/>
      </c>
      <c r="V15" s="61" t="str">
        <f t="shared" si="8"/>
        <v/>
      </c>
      <c r="W15" s="61" t="str">
        <f t="shared" si="9"/>
        <v/>
      </c>
      <c r="X15" s="59" t="str">
        <f t="shared" si="15"/>
        <v/>
      </c>
      <c r="Y15" s="65"/>
    </row>
    <row r="16" spans="1:145" s="3" customFormat="1" ht="15" customHeight="1" x14ac:dyDescent="0.2">
      <c r="A16" s="71"/>
      <c r="B16" s="72"/>
      <c r="C16" s="73"/>
      <c r="D16" s="74"/>
      <c r="E16" s="74"/>
      <c r="F16" s="60" t="str">
        <f t="shared" si="0"/>
        <v/>
      </c>
      <c r="G16" s="61" t="str">
        <f t="shared" si="1"/>
        <v/>
      </c>
      <c r="H16" s="61" t="str">
        <f t="shared" si="2"/>
        <v/>
      </c>
      <c r="I16" s="59" t="str">
        <f t="shared" si="10"/>
        <v/>
      </c>
      <c r="J16" s="65"/>
      <c r="K16" s="60" t="str">
        <f t="shared" si="3"/>
        <v/>
      </c>
      <c r="L16" s="61" t="str">
        <f t="shared" si="4"/>
        <v/>
      </c>
      <c r="M16" s="61" t="str">
        <f t="shared" si="5"/>
        <v/>
      </c>
      <c r="N16" s="59" t="str">
        <f t="shared" si="11"/>
        <v/>
      </c>
      <c r="O16" s="65"/>
      <c r="P16" s="58" t="str">
        <f t="shared" si="12"/>
        <v/>
      </c>
      <c r="Q16" s="61" t="str">
        <f t="shared" si="6"/>
        <v/>
      </c>
      <c r="R16" s="61" t="str">
        <f t="shared" si="7"/>
        <v/>
      </c>
      <c r="S16" s="59" t="str">
        <f t="shared" si="13"/>
        <v/>
      </c>
      <c r="T16" s="65"/>
      <c r="U16" s="58" t="str">
        <f t="shared" si="14"/>
        <v/>
      </c>
      <c r="V16" s="61" t="str">
        <f t="shared" si="8"/>
        <v/>
      </c>
      <c r="W16" s="61" t="str">
        <f t="shared" si="9"/>
        <v/>
      </c>
      <c r="X16" s="59" t="str">
        <f t="shared" si="15"/>
        <v/>
      </c>
      <c r="Y16" s="65"/>
    </row>
    <row r="17" spans="1:25" s="3" customFormat="1" x14ac:dyDescent="0.2">
      <c r="A17" s="71"/>
      <c r="B17" s="72"/>
      <c r="C17" s="73"/>
      <c r="D17" s="74"/>
      <c r="E17" s="74"/>
      <c r="F17" s="60" t="str">
        <f t="shared" si="0"/>
        <v/>
      </c>
      <c r="G17" s="61" t="str">
        <f t="shared" si="1"/>
        <v/>
      </c>
      <c r="H17" s="61" t="str">
        <f t="shared" si="2"/>
        <v/>
      </c>
      <c r="I17" s="59" t="str">
        <f t="shared" si="10"/>
        <v/>
      </c>
      <c r="J17" s="65"/>
      <c r="K17" s="60" t="str">
        <f t="shared" si="3"/>
        <v/>
      </c>
      <c r="L17" s="61" t="str">
        <f t="shared" si="4"/>
        <v/>
      </c>
      <c r="M17" s="61" t="str">
        <f t="shared" si="5"/>
        <v/>
      </c>
      <c r="N17" s="59" t="str">
        <f t="shared" si="11"/>
        <v/>
      </c>
      <c r="O17" s="65"/>
      <c r="P17" s="58" t="str">
        <f t="shared" si="12"/>
        <v/>
      </c>
      <c r="Q17" s="61" t="str">
        <f t="shared" si="6"/>
        <v/>
      </c>
      <c r="R17" s="61" t="str">
        <f t="shared" si="7"/>
        <v/>
      </c>
      <c r="S17" s="59" t="str">
        <f t="shared" si="13"/>
        <v/>
      </c>
      <c r="T17" s="65"/>
      <c r="U17" s="58" t="str">
        <f t="shared" si="14"/>
        <v/>
      </c>
      <c r="V17" s="61" t="str">
        <f t="shared" si="8"/>
        <v/>
      </c>
      <c r="W17" s="61" t="str">
        <f t="shared" si="9"/>
        <v/>
      </c>
      <c r="X17" s="59" t="str">
        <f t="shared" si="15"/>
        <v/>
      </c>
      <c r="Y17" s="65"/>
    </row>
    <row r="18" spans="1:25" s="3" customFormat="1" x14ac:dyDescent="0.2">
      <c r="A18" s="71"/>
      <c r="B18" s="72"/>
      <c r="C18" s="73"/>
      <c r="D18" s="74"/>
      <c r="E18" s="74"/>
      <c r="F18" s="60" t="str">
        <f t="shared" si="0"/>
        <v/>
      </c>
      <c r="G18" s="61" t="str">
        <f t="shared" si="1"/>
        <v/>
      </c>
      <c r="H18" s="61" t="str">
        <f t="shared" si="2"/>
        <v/>
      </c>
      <c r="I18" s="59" t="str">
        <f t="shared" si="10"/>
        <v/>
      </c>
      <c r="J18" s="65"/>
      <c r="K18" s="60" t="str">
        <f t="shared" si="3"/>
        <v/>
      </c>
      <c r="L18" s="61" t="str">
        <f t="shared" si="4"/>
        <v/>
      </c>
      <c r="M18" s="61" t="str">
        <f t="shared" si="5"/>
        <v/>
      </c>
      <c r="N18" s="59" t="str">
        <f t="shared" si="11"/>
        <v/>
      </c>
      <c r="O18" s="65"/>
      <c r="P18" s="58" t="str">
        <f t="shared" si="12"/>
        <v/>
      </c>
      <c r="Q18" s="61" t="str">
        <f t="shared" si="6"/>
        <v/>
      </c>
      <c r="R18" s="61" t="str">
        <f t="shared" si="7"/>
        <v/>
      </c>
      <c r="S18" s="59" t="str">
        <f t="shared" si="13"/>
        <v/>
      </c>
      <c r="T18" s="65"/>
      <c r="U18" s="58" t="str">
        <f t="shared" si="14"/>
        <v/>
      </c>
      <c r="V18" s="61" t="str">
        <f t="shared" si="8"/>
        <v/>
      </c>
      <c r="W18" s="61" t="str">
        <f t="shared" si="9"/>
        <v/>
      </c>
      <c r="X18" s="59" t="str">
        <f t="shared" si="15"/>
        <v/>
      </c>
      <c r="Y18" s="65"/>
    </row>
    <row r="19" spans="1:25" s="3" customFormat="1" x14ac:dyDescent="0.2">
      <c r="A19" s="71"/>
      <c r="B19" s="72"/>
      <c r="C19" s="73"/>
      <c r="D19" s="74"/>
      <c r="E19" s="74"/>
      <c r="F19" s="60" t="str">
        <f t="shared" si="0"/>
        <v/>
      </c>
      <c r="G19" s="61" t="str">
        <f t="shared" si="1"/>
        <v/>
      </c>
      <c r="H19" s="61" t="str">
        <f t="shared" si="2"/>
        <v/>
      </c>
      <c r="I19" s="59" t="str">
        <f t="shared" si="10"/>
        <v/>
      </c>
      <c r="J19" s="65"/>
      <c r="K19" s="60" t="str">
        <f t="shared" si="3"/>
        <v/>
      </c>
      <c r="L19" s="61" t="str">
        <f t="shared" si="4"/>
        <v/>
      </c>
      <c r="M19" s="61" t="str">
        <f t="shared" si="5"/>
        <v/>
      </c>
      <c r="N19" s="59" t="str">
        <f t="shared" si="11"/>
        <v/>
      </c>
      <c r="O19" s="65"/>
      <c r="P19" s="58" t="str">
        <f t="shared" si="12"/>
        <v/>
      </c>
      <c r="Q19" s="61" t="str">
        <f t="shared" si="6"/>
        <v/>
      </c>
      <c r="R19" s="61" t="str">
        <f t="shared" si="7"/>
        <v/>
      </c>
      <c r="S19" s="59" t="str">
        <f t="shared" si="13"/>
        <v/>
      </c>
      <c r="T19" s="65"/>
      <c r="U19" s="58" t="str">
        <f t="shared" si="14"/>
        <v/>
      </c>
      <c r="V19" s="61" t="str">
        <f t="shared" si="8"/>
        <v/>
      </c>
      <c r="W19" s="61" t="str">
        <f t="shared" si="9"/>
        <v/>
      </c>
      <c r="X19" s="59" t="str">
        <f t="shared" si="15"/>
        <v/>
      </c>
      <c r="Y19" s="65"/>
    </row>
    <row r="20" spans="1:25" s="3" customFormat="1" x14ac:dyDescent="0.2">
      <c r="A20" s="71"/>
      <c r="B20" s="72"/>
      <c r="C20" s="73"/>
      <c r="D20" s="74"/>
      <c r="E20" s="74"/>
      <c r="F20" s="60" t="str">
        <f t="shared" si="0"/>
        <v/>
      </c>
      <c r="G20" s="61" t="str">
        <f t="shared" si="1"/>
        <v/>
      </c>
      <c r="H20" s="61" t="str">
        <f t="shared" si="2"/>
        <v/>
      </c>
      <c r="I20" s="59" t="str">
        <f t="shared" si="10"/>
        <v/>
      </c>
      <c r="J20" s="65"/>
      <c r="K20" s="60" t="str">
        <f t="shared" si="3"/>
        <v/>
      </c>
      <c r="L20" s="61" t="str">
        <f t="shared" si="4"/>
        <v/>
      </c>
      <c r="M20" s="61" t="str">
        <f t="shared" si="5"/>
        <v/>
      </c>
      <c r="N20" s="59" t="str">
        <f t="shared" si="11"/>
        <v/>
      </c>
      <c r="O20" s="65"/>
      <c r="P20" s="58" t="str">
        <f t="shared" si="12"/>
        <v/>
      </c>
      <c r="Q20" s="61" t="str">
        <f t="shared" si="6"/>
        <v/>
      </c>
      <c r="R20" s="61" t="str">
        <f t="shared" si="7"/>
        <v/>
      </c>
      <c r="S20" s="59" t="str">
        <f t="shared" si="13"/>
        <v/>
      </c>
      <c r="T20" s="65"/>
      <c r="U20" s="58" t="str">
        <f t="shared" si="14"/>
        <v/>
      </c>
      <c r="V20" s="61" t="str">
        <f t="shared" si="8"/>
        <v/>
      </c>
      <c r="W20" s="61" t="str">
        <f t="shared" si="9"/>
        <v/>
      </c>
      <c r="X20" s="59" t="str">
        <f t="shared" si="15"/>
        <v/>
      </c>
      <c r="Y20" s="65"/>
    </row>
    <row r="21" spans="1:25" s="3" customFormat="1" x14ac:dyDescent="0.2">
      <c r="A21" s="71"/>
      <c r="B21" s="72"/>
      <c r="C21" s="73"/>
      <c r="D21" s="74"/>
      <c r="E21" s="74"/>
      <c r="F21" s="60" t="str">
        <f t="shared" si="0"/>
        <v/>
      </c>
      <c r="G21" s="61" t="str">
        <f t="shared" si="1"/>
        <v/>
      </c>
      <c r="H21" s="61" t="str">
        <f t="shared" si="2"/>
        <v/>
      </c>
      <c r="I21" s="59" t="str">
        <f t="shared" si="10"/>
        <v/>
      </c>
      <c r="J21" s="65"/>
      <c r="K21" s="60" t="str">
        <f t="shared" si="3"/>
        <v/>
      </c>
      <c r="L21" s="61" t="str">
        <f t="shared" si="4"/>
        <v/>
      </c>
      <c r="M21" s="61" t="str">
        <f t="shared" si="5"/>
        <v/>
      </c>
      <c r="N21" s="59" t="str">
        <f t="shared" si="11"/>
        <v/>
      </c>
      <c r="O21" s="65"/>
      <c r="P21" s="58" t="str">
        <f t="shared" si="12"/>
        <v/>
      </c>
      <c r="Q21" s="61" t="str">
        <f t="shared" si="6"/>
        <v/>
      </c>
      <c r="R21" s="61" t="str">
        <f t="shared" si="7"/>
        <v/>
      </c>
      <c r="S21" s="59" t="str">
        <f t="shared" si="13"/>
        <v/>
      </c>
      <c r="T21" s="65"/>
      <c r="U21" s="58" t="str">
        <f t="shared" si="14"/>
        <v/>
      </c>
      <c r="V21" s="61" t="str">
        <f t="shared" si="8"/>
        <v/>
      </c>
      <c r="W21" s="61" t="str">
        <f t="shared" si="9"/>
        <v/>
      </c>
      <c r="X21" s="59" t="str">
        <f t="shared" si="15"/>
        <v/>
      </c>
      <c r="Y21" s="65"/>
    </row>
    <row r="22" spans="1:25" s="3" customFormat="1" x14ac:dyDescent="0.2">
      <c r="A22" s="71"/>
      <c r="B22" s="72"/>
      <c r="C22" s="73"/>
      <c r="D22" s="74"/>
      <c r="E22" s="74"/>
      <c r="F22" s="60" t="str">
        <f t="shared" si="0"/>
        <v/>
      </c>
      <c r="G22" s="61" t="str">
        <f t="shared" si="1"/>
        <v/>
      </c>
      <c r="H22" s="61" t="str">
        <f t="shared" si="2"/>
        <v/>
      </c>
      <c r="I22" s="59" t="str">
        <f t="shared" si="10"/>
        <v/>
      </c>
      <c r="J22" s="65"/>
      <c r="K22" s="60" t="str">
        <f t="shared" si="3"/>
        <v/>
      </c>
      <c r="L22" s="61" t="str">
        <f t="shared" si="4"/>
        <v/>
      </c>
      <c r="M22" s="61" t="str">
        <f t="shared" si="5"/>
        <v/>
      </c>
      <c r="N22" s="59" t="str">
        <f t="shared" si="11"/>
        <v/>
      </c>
      <c r="O22" s="65"/>
      <c r="P22" s="58" t="str">
        <f t="shared" si="12"/>
        <v/>
      </c>
      <c r="Q22" s="61" t="str">
        <f t="shared" si="6"/>
        <v/>
      </c>
      <c r="R22" s="61" t="str">
        <f t="shared" si="7"/>
        <v/>
      </c>
      <c r="S22" s="59" t="str">
        <f t="shared" si="13"/>
        <v/>
      </c>
      <c r="T22" s="65"/>
      <c r="U22" s="58" t="str">
        <f t="shared" si="14"/>
        <v/>
      </c>
      <c r="V22" s="61" t="str">
        <f t="shared" si="8"/>
        <v/>
      </c>
      <c r="W22" s="61" t="str">
        <f t="shared" si="9"/>
        <v/>
      </c>
      <c r="X22" s="59" t="str">
        <f t="shared" si="15"/>
        <v/>
      </c>
      <c r="Y22" s="65"/>
    </row>
    <row r="23" spans="1:25" s="3" customFormat="1" x14ac:dyDescent="0.2">
      <c r="A23" s="71"/>
      <c r="B23" s="72"/>
      <c r="C23" s="73"/>
      <c r="D23" s="74"/>
      <c r="E23" s="74"/>
      <c r="F23" s="60" t="str">
        <f t="shared" si="0"/>
        <v/>
      </c>
      <c r="G23" s="61" t="str">
        <f t="shared" si="1"/>
        <v/>
      </c>
      <c r="H23" s="61" t="str">
        <f t="shared" si="2"/>
        <v/>
      </c>
      <c r="I23" s="59" t="str">
        <f t="shared" si="10"/>
        <v/>
      </c>
      <c r="J23" s="65"/>
      <c r="K23" s="60" t="str">
        <f t="shared" si="3"/>
        <v/>
      </c>
      <c r="L23" s="61" t="str">
        <f t="shared" si="4"/>
        <v/>
      </c>
      <c r="M23" s="61" t="str">
        <f t="shared" si="5"/>
        <v/>
      </c>
      <c r="N23" s="59" t="str">
        <f t="shared" si="11"/>
        <v/>
      </c>
      <c r="O23" s="65"/>
      <c r="P23" s="58" t="str">
        <f t="shared" si="12"/>
        <v/>
      </c>
      <c r="Q23" s="61" t="str">
        <f t="shared" si="6"/>
        <v/>
      </c>
      <c r="R23" s="61" t="str">
        <f t="shared" si="7"/>
        <v/>
      </c>
      <c r="S23" s="59" t="str">
        <f t="shared" si="13"/>
        <v/>
      </c>
      <c r="T23" s="65"/>
      <c r="U23" s="58" t="str">
        <f t="shared" si="14"/>
        <v/>
      </c>
      <c r="V23" s="61" t="str">
        <f t="shared" si="8"/>
        <v/>
      </c>
      <c r="W23" s="61" t="str">
        <f t="shared" si="9"/>
        <v/>
      </c>
      <c r="X23" s="59" t="str">
        <f t="shared" si="15"/>
        <v/>
      </c>
      <c r="Y23" s="65"/>
    </row>
    <row r="24" spans="1:25" s="3" customFormat="1" x14ac:dyDescent="0.2">
      <c r="A24" s="71"/>
      <c r="B24" s="72"/>
      <c r="C24" s="73"/>
      <c r="D24" s="74"/>
      <c r="E24" s="74"/>
      <c r="F24" s="60" t="str">
        <f t="shared" si="0"/>
        <v/>
      </c>
      <c r="G24" s="61" t="str">
        <f t="shared" si="1"/>
        <v/>
      </c>
      <c r="H24" s="61" t="str">
        <f t="shared" si="2"/>
        <v/>
      </c>
      <c r="I24" s="59" t="str">
        <f t="shared" si="10"/>
        <v/>
      </c>
      <c r="J24" s="65"/>
      <c r="K24" s="60" t="str">
        <f t="shared" si="3"/>
        <v/>
      </c>
      <c r="L24" s="61" t="str">
        <f t="shared" si="4"/>
        <v/>
      </c>
      <c r="M24" s="61" t="str">
        <f t="shared" si="5"/>
        <v/>
      </c>
      <c r="N24" s="59" t="str">
        <f t="shared" si="11"/>
        <v/>
      </c>
      <c r="O24" s="65"/>
      <c r="P24" s="58" t="str">
        <f t="shared" si="12"/>
        <v/>
      </c>
      <c r="Q24" s="61" t="str">
        <f t="shared" si="6"/>
        <v/>
      </c>
      <c r="R24" s="61" t="str">
        <f t="shared" si="7"/>
        <v/>
      </c>
      <c r="S24" s="59" t="str">
        <f t="shared" si="13"/>
        <v/>
      </c>
      <c r="T24" s="65"/>
      <c r="U24" s="58" t="str">
        <f t="shared" si="14"/>
        <v/>
      </c>
      <c r="V24" s="61" t="str">
        <f t="shared" si="8"/>
        <v/>
      </c>
      <c r="W24" s="61" t="str">
        <f t="shared" si="9"/>
        <v/>
      </c>
      <c r="X24" s="59" t="str">
        <f t="shared" si="15"/>
        <v/>
      </c>
      <c r="Y24" s="65"/>
    </row>
    <row r="25" spans="1:25" s="3" customFormat="1" x14ac:dyDescent="0.2">
      <c r="A25" s="71"/>
      <c r="B25" s="72"/>
      <c r="C25" s="73"/>
      <c r="D25" s="74"/>
      <c r="E25" s="74"/>
      <c r="F25" s="60" t="str">
        <f t="shared" si="0"/>
        <v/>
      </c>
      <c r="G25" s="61" t="str">
        <f t="shared" si="1"/>
        <v/>
      </c>
      <c r="H25" s="61" t="str">
        <f t="shared" si="2"/>
        <v/>
      </c>
      <c r="I25" s="59" t="str">
        <f t="shared" si="10"/>
        <v/>
      </c>
      <c r="J25" s="65"/>
      <c r="K25" s="60" t="str">
        <f t="shared" si="3"/>
        <v/>
      </c>
      <c r="L25" s="61" t="str">
        <f t="shared" si="4"/>
        <v/>
      </c>
      <c r="M25" s="61" t="str">
        <f t="shared" si="5"/>
        <v/>
      </c>
      <c r="N25" s="59" t="str">
        <f t="shared" si="11"/>
        <v/>
      </c>
      <c r="O25" s="65"/>
      <c r="P25" s="58" t="str">
        <f t="shared" si="12"/>
        <v/>
      </c>
      <c r="Q25" s="61" t="str">
        <f t="shared" si="6"/>
        <v/>
      </c>
      <c r="R25" s="61" t="str">
        <f t="shared" si="7"/>
        <v/>
      </c>
      <c r="S25" s="59" t="str">
        <f t="shared" si="13"/>
        <v/>
      </c>
      <c r="T25" s="65"/>
      <c r="U25" s="58" t="str">
        <f t="shared" si="14"/>
        <v/>
      </c>
      <c r="V25" s="61" t="str">
        <f t="shared" si="8"/>
        <v/>
      </c>
      <c r="W25" s="61" t="str">
        <f t="shared" si="9"/>
        <v/>
      </c>
      <c r="X25" s="59" t="str">
        <f t="shared" si="15"/>
        <v/>
      </c>
      <c r="Y25" s="65"/>
    </row>
    <row r="26" spans="1:25" s="3" customFormat="1" x14ac:dyDescent="0.2">
      <c r="A26" s="71"/>
      <c r="B26" s="72"/>
      <c r="C26" s="73"/>
      <c r="D26" s="74"/>
      <c r="E26" s="74"/>
      <c r="F26" s="60" t="str">
        <f t="shared" si="0"/>
        <v/>
      </c>
      <c r="G26" s="61" t="str">
        <f t="shared" si="1"/>
        <v/>
      </c>
      <c r="H26" s="61" t="str">
        <f t="shared" si="2"/>
        <v/>
      </c>
      <c r="I26" s="59" t="str">
        <f t="shared" si="10"/>
        <v/>
      </c>
      <c r="J26" s="65"/>
      <c r="K26" s="60" t="str">
        <f t="shared" si="3"/>
        <v/>
      </c>
      <c r="L26" s="61" t="str">
        <f t="shared" si="4"/>
        <v/>
      </c>
      <c r="M26" s="61" t="str">
        <f t="shared" si="5"/>
        <v/>
      </c>
      <c r="N26" s="59" t="str">
        <f t="shared" si="11"/>
        <v/>
      </c>
      <c r="O26" s="65"/>
      <c r="P26" s="58" t="str">
        <f t="shared" si="12"/>
        <v/>
      </c>
      <c r="Q26" s="61" t="str">
        <f t="shared" si="6"/>
        <v/>
      </c>
      <c r="R26" s="61" t="str">
        <f t="shared" si="7"/>
        <v/>
      </c>
      <c r="S26" s="59" t="str">
        <f t="shared" si="13"/>
        <v/>
      </c>
      <c r="T26" s="65"/>
      <c r="U26" s="58" t="str">
        <f t="shared" si="14"/>
        <v/>
      </c>
      <c r="V26" s="61" t="str">
        <f t="shared" si="8"/>
        <v/>
      </c>
      <c r="W26" s="61" t="str">
        <f t="shared" si="9"/>
        <v/>
      </c>
      <c r="X26" s="59" t="str">
        <f t="shared" si="15"/>
        <v/>
      </c>
      <c r="Y26" s="65"/>
    </row>
    <row r="27" spans="1:25" s="3" customFormat="1" x14ac:dyDescent="0.2">
      <c r="A27" s="71"/>
      <c r="B27" s="72"/>
      <c r="C27" s="73"/>
      <c r="D27" s="74"/>
      <c r="E27" s="74"/>
      <c r="F27" s="60" t="str">
        <f t="shared" si="0"/>
        <v/>
      </c>
      <c r="G27" s="61" t="str">
        <f t="shared" si="1"/>
        <v/>
      </c>
      <c r="H27" s="61" t="str">
        <f t="shared" si="2"/>
        <v/>
      </c>
      <c r="I27" s="59" t="str">
        <f t="shared" si="10"/>
        <v/>
      </c>
      <c r="J27" s="65"/>
      <c r="K27" s="60" t="str">
        <f t="shared" si="3"/>
        <v/>
      </c>
      <c r="L27" s="61" t="str">
        <f t="shared" si="4"/>
        <v/>
      </c>
      <c r="M27" s="61" t="str">
        <f t="shared" si="5"/>
        <v/>
      </c>
      <c r="N27" s="59" t="str">
        <f t="shared" si="11"/>
        <v/>
      </c>
      <c r="O27" s="65"/>
      <c r="P27" s="58" t="str">
        <f t="shared" si="12"/>
        <v/>
      </c>
      <c r="Q27" s="61" t="str">
        <f t="shared" si="6"/>
        <v/>
      </c>
      <c r="R27" s="61" t="str">
        <f t="shared" si="7"/>
        <v/>
      </c>
      <c r="S27" s="59" t="str">
        <f t="shared" si="13"/>
        <v/>
      </c>
      <c r="T27" s="65"/>
      <c r="U27" s="58" t="str">
        <f t="shared" si="14"/>
        <v/>
      </c>
      <c r="V27" s="61" t="str">
        <f t="shared" si="8"/>
        <v/>
      </c>
      <c r="W27" s="61" t="str">
        <f t="shared" si="9"/>
        <v/>
      </c>
      <c r="X27" s="59" t="str">
        <f t="shared" si="15"/>
        <v/>
      </c>
      <c r="Y27" s="65"/>
    </row>
    <row r="28" spans="1:25" s="3" customFormat="1" ht="13.5" customHeight="1" x14ac:dyDescent="0.2">
      <c r="A28" s="71"/>
      <c r="B28" s="72"/>
      <c r="C28" s="73"/>
      <c r="D28" s="74"/>
      <c r="E28" s="74"/>
      <c r="F28" s="60" t="str">
        <f t="shared" si="0"/>
        <v/>
      </c>
      <c r="G28" s="61" t="str">
        <f t="shared" si="1"/>
        <v/>
      </c>
      <c r="H28" s="61" t="str">
        <f t="shared" si="2"/>
        <v/>
      </c>
      <c r="I28" s="59" t="str">
        <f t="shared" si="10"/>
        <v/>
      </c>
      <c r="J28" s="65"/>
      <c r="K28" s="60" t="str">
        <f t="shared" si="3"/>
        <v/>
      </c>
      <c r="L28" s="61" t="str">
        <f t="shared" si="4"/>
        <v/>
      </c>
      <c r="M28" s="61" t="str">
        <f t="shared" si="5"/>
        <v/>
      </c>
      <c r="N28" s="59" t="str">
        <f t="shared" si="11"/>
        <v/>
      </c>
      <c r="O28" s="65"/>
      <c r="P28" s="58" t="str">
        <f t="shared" si="12"/>
        <v/>
      </c>
      <c r="Q28" s="61" t="str">
        <f t="shared" si="6"/>
        <v/>
      </c>
      <c r="R28" s="61" t="str">
        <f t="shared" si="7"/>
        <v/>
      </c>
      <c r="S28" s="59" t="str">
        <f t="shared" si="13"/>
        <v/>
      </c>
      <c r="T28" s="65"/>
      <c r="U28" s="58" t="str">
        <f t="shared" si="14"/>
        <v/>
      </c>
      <c r="V28" s="61" t="str">
        <f t="shared" si="8"/>
        <v/>
      </c>
      <c r="W28" s="61" t="str">
        <f t="shared" si="9"/>
        <v/>
      </c>
      <c r="X28" s="59" t="str">
        <f t="shared" si="15"/>
        <v/>
      </c>
      <c r="Y28" s="65"/>
    </row>
    <row r="29" spans="1:25" s="3" customFormat="1" x14ac:dyDescent="0.2">
      <c r="A29" s="71"/>
      <c r="B29" s="72"/>
      <c r="C29" s="73"/>
      <c r="D29" s="74"/>
      <c r="E29" s="74"/>
      <c r="F29" s="60" t="str">
        <f t="shared" si="0"/>
        <v/>
      </c>
      <c r="G29" s="61" t="str">
        <f t="shared" si="1"/>
        <v/>
      </c>
      <c r="H29" s="61" t="str">
        <f t="shared" si="2"/>
        <v/>
      </c>
      <c r="I29" s="59" t="str">
        <f t="shared" si="10"/>
        <v/>
      </c>
      <c r="J29" s="65"/>
      <c r="K29" s="60" t="str">
        <f t="shared" si="3"/>
        <v/>
      </c>
      <c r="L29" s="61" t="str">
        <f t="shared" si="4"/>
        <v/>
      </c>
      <c r="M29" s="61" t="str">
        <f t="shared" si="5"/>
        <v/>
      </c>
      <c r="N29" s="59" t="str">
        <f t="shared" si="11"/>
        <v/>
      </c>
      <c r="O29" s="65"/>
      <c r="P29" s="58" t="str">
        <f t="shared" si="12"/>
        <v/>
      </c>
      <c r="Q29" s="61" t="str">
        <f t="shared" si="6"/>
        <v/>
      </c>
      <c r="R29" s="61" t="str">
        <f t="shared" si="7"/>
        <v/>
      </c>
      <c r="S29" s="59" t="str">
        <f t="shared" si="13"/>
        <v/>
      </c>
      <c r="T29" s="65"/>
      <c r="U29" s="58" t="str">
        <f t="shared" si="14"/>
        <v/>
      </c>
      <c r="V29" s="61" t="str">
        <f t="shared" si="8"/>
        <v/>
      </c>
      <c r="W29" s="61" t="str">
        <f t="shared" si="9"/>
        <v/>
      </c>
      <c r="X29" s="59" t="str">
        <f t="shared" si="15"/>
        <v/>
      </c>
      <c r="Y29" s="65"/>
    </row>
    <row r="30" spans="1:25" s="3" customFormat="1" x14ac:dyDescent="0.2">
      <c r="A30" s="71"/>
      <c r="B30" s="72"/>
      <c r="C30" s="73"/>
      <c r="D30" s="74"/>
      <c r="E30" s="74"/>
      <c r="F30" s="60" t="str">
        <f t="shared" si="0"/>
        <v/>
      </c>
      <c r="G30" s="61" t="str">
        <f t="shared" si="1"/>
        <v/>
      </c>
      <c r="H30" s="61" t="str">
        <f t="shared" si="2"/>
        <v/>
      </c>
      <c r="I30" s="59" t="str">
        <f t="shared" si="10"/>
        <v/>
      </c>
      <c r="J30" s="65"/>
      <c r="K30" s="60" t="str">
        <f t="shared" si="3"/>
        <v/>
      </c>
      <c r="L30" s="61" t="str">
        <f t="shared" si="4"/>
        <v/>
      </c>
      <c r="M30" s="61" t="str">
        <f t="shared" si="5"/>
        <v/>
      </c>
      <c r="N30" s="59" t="str">
        <f t="shared" si="11"/>
        <v/>
      </c>
      <c r="O30" s="65"/>
      <c r="P30" s="58" t="str">
        <f t="shared" si="12"/>
        <v/>
      </c>
      <c r="Q30" s="61" t="str">
        <f t="shared" si="6"/>
        <v/>
      </c>
      <c r="R30" s="61" t="str">
        <f t="shared" si="7"/>
        <v/>
      </c>
      <c r="S30" s="59" t="str">
        <f t="shared" si="13"/>
        <v/>
      </c>
      <c r="T30" s="65"/>
      <c r="U30" s="58" t="str">
        <f t="shared" si="14"/>
        <v/>
      </c>
      <c r="V30" s="61" t="str">
        <f t="shared" si="8"/>
        <v/>
      </c>
      <c r="W30" s="61" t="str">
        <f t="shared" si="9"/>
        <v/>
      </c>
      <c r="X30" s="59" t="str">
        <f t="shared" si="15"/>
        <v/>
      </c>
      <c r="Y30" s="65"/>
    </row>
    <row r="31" spans="1:25" s="3" customFormat="1" x14ac:dyDescent="0.2">
      <c r="A31" s="71"/>
      <c r="B31" s="72"/>
      <c r="C31" s="73"/>
      <c r="D31" s="74"/>
      <c r="E31" s="74"/>
      <c r="F31" s="60" t="str">
        <f t="shared" si="0"/>
        <v/>
      </c>
      <c r="G31" s="61" t="str">
        <f t="shared" si="1"/>
        <v/>
      </c>
      <c r="H31" s="61" t="str">
        <f t="shared" si="2"/>
        <v/>
      </c>
      <c r="I31" s="59" t="str">
        <f t="shared" si="10"/>
        <v/>
      </c>
      <c r="J31" s="65"/>
      <c r="K31" s="60" t="str">
        <f t="shared" si="3"/>
        <v/>
      </c>
      <c r="L31" s="61" t="str">
        <f t="shared" si="4"/>
        <v/>
      </c>
      <c r="M31" s="61" t="str">
        <f t="shared" si="5"/>
        <v/>
      </c>
      <c r="N31" s="59" t="str">
        <f t="shared" si="11"/>
        <v/>
      </c>
      <c r="O31" s="65"/>
      <c r="P31" s="58" t="str">
        <f t="shared" si="12"/>
        <v/>
      </c>
      <c r="Q31" s="61" t="str">
        <f t="shared" si="6"/>
        <v/>
      </c>
      <c r="R31" s="61" t="str">
        <f t="shared" si="7"/>
        <v/>
      </c>
      <c r="S31" s="59" t="str">
        <f t="shared" si="13"/>
        <v/>
      </c>
      <c r="T31" s="65"/>
      <c r="U31" s="58" t="str">
        <f t="shared" si="14"/>
        <v/>
      </c>
      <c r="V31" s="61" t="str">
        <f t="shared" si="8"/>
        <v/>
      </c>
      <c r="W31" s="61" t="str">
        <f t="shared" si="9"/>
        <v/>
      </c>
      <c r="X31" s="59" t="str">
        <f t="shared" si="15"/>
        <v/>
      </c>
      <c r="Y31" s="65"/>
    </row>
    <row r="32" spans="1:25" s="3" customFormat="1" x14ac:dyDescent="0.2">
      <c r="A32" s="71"/>
      <c r="B32" s="72"/>
      <c r="C32" s="73"/>
      <c r="D32" s="74"/>
      <c r="E32" s="74"/>
      <c r="F32" s="60" t="str">
        <f t="shared" si="0"/>
        <v/>
      </c>
      <c r="G32" s="61" t="str">
        <f t="shared" si="1"/>
        <v/>
      </c>
      <c r="H32" s="61" t="str">
        <f t="shared" si="2"/>
        <v/>
      </c>
      <c r="I32" s="59" t="str">
        <f t="shared" si="10"/>
        <v/>
      </c>
      <c r="J32" s="65"/>
      <c r="K32" s="60" t="str">
        <f t="shared" si="3"/>
        <v/>
      </c>
      <c r="L32" s="61" t="str">
        <f t="shared" si="4"/>
        <v/>
      </c>
      <c r="M32" s="61" t="str">
        <f t="shared" si="5"/>
        <v/>
      </c>
      <c r="N32" s="59" t="str">
        <f t="shared" si="11"/>
        <v/>
      </c>
      <c r="O32" s="65"/>
      <c r="P32" s="58" t="str">
        <f t="shared" si="12"/>
        <v/>
      </c>
      <c r="Q32" s="61" t="str">
        <f t="shared" si="6"/>
        <v/>
      </c>
      <c r="R32" s="61" t="str">
        <f t="shared" si="7"/>
        <v/>
      </c>
      <c r="S32" s="59" t="str">
        <f t="shared" si="13"/>
        <v/>
      </c>
      <c r="T32" s="65"/>
      <c r="U32" s="58" t="str">
        <f t="shared" si="14"/>
        <v/>
      </c>
      <c r="V32" s="61" t="str">
        <f t="shared" si="8"/>
        <v/>
      </c>
      <c r="W32" s="61" t="str">
        <f t="shared" si="9"/>
        <v/>
      </c>
      <c r="X32" s="59" t="str">
        <f t="shared" si="15"/>
        <v/>
      </c>
      <c r="Y32" s="65"/>
    </row>
    <row r="33" spans="1:25" s="3" customFormat="1" x14ac:dyDescent="0.2">
      <c r="A33" s="71"/>
      <c r="B33" s="72"/>
      <c r="C33" s="73"/>
      <c r="D33" s="74"/>
      <c r="E33" s="74"/>
      <c r="F33" s="60" t="str">
        <f t="shared" si="0"/>
        <v/>
      </c>
      <c r="G33" s="61" t="str">
        <f t="shared" si="1"/>
        <v/>
      </c>
      <c r="H33" s="61" t="str">
        <f t="shared" si="2"/>
        <v/>
      </c>
      <c r="I33" s="59" t="str">
        <f t="shared" si="10"/>
        <v/>
      </c>
      <c r="J33" s="65"/>
      <c r="K33" s="60" t="str">
        <f t="shared" si="3"/>
        <v/>
      </c>
      <c r="L33" s="61" t="str">
        <f t="shared" si="4"/>
        <v/>
      </c>
      <c r="M33" s="61" t="str">
        <f t="shared" si="5"/>
        <v/>
      </c>
      <c r="N33" s="59" t="str">
        <f t="shared" si="11"/>
        <v/>
      </c>
      <c r="O33" s="65"/>
      <c r="P33" s="58" t="str">
        <f t="shared" si="12"/>
        <v/>
      </c>
      <c r="Q33" s="61" t="str">
        <f t="shared" si="6"/>
        <v/>
      </c>
      <c r="R33" s="61" t="str">
        <f t="shared" si="7"/>
        <v/>
      </c>
      <c r="S33" s="59" t="str">
        <f t="shared" si="13"/>
        <v/>
      </c>
      <c r="T33" s="65"/>
      <c r="U33" s="58" t="str">
        <f t="shared" si="14"/>
        <v/>
      </c>
      <c r="V33" s="61" t="str">
        <f t="shared" si="8"/>
        <v/>
      </c>
      <c r="W33" s="61" t="str">
        <f t="shared" si="9"/>
        <v/>
      </c>
      <c r="X33" s="59" t="str">
        <f t="shared" si="15"/>
        <v/>
      </c>
      <c r="Y33" s="65"/>
    </row>
    <row r="34" spans="1:25" s="3" customFormat="1" x14ac:dyDescent="0.2">
      <c r="A34" s="71"/>
      <c r="B34" s="72"/>
      <c r="C34" s="73"/>
      <c r="D34" s="74"/>
      <c r="E34" s="74"/>
      <c r="F34" s="60" t="str">
        <f t="shared" si="0"/>
        <v/>
      </c>
      <c r="G34" s="61" t="str">
        <f t="shared" si="1"/>
        <v/>
      </c>
      <c r="H34" s="61" t="str">
        <f t="shared" si="2"/>
        <v/>
      </c>
      <c r="I34" s="59" t="str">
        <f t="shared" si="10"/>
        <v/>
      </c>
      <c r="J34" s="65"/>
      <c r="K34" s="60" t="str">
        <f t="shared" si="3"/>
        <v/>
      </c>
      <c r="L34" s="61" t="str">
        <f t="shared" si="4"/>
        <v/>
      </c>
      <c r="M34" s="61" t="str">
        <f t="shared" si="5"/>
        <v/>
      </c>
      <c r="N34" s="59" t="str">
        <f t="shared" si="11"/>
        <v/>
      </c>
      <c r="O34" s="65"/>
      <c r="P34" s="58" t="str">
        <f t="shared" si="12"/>
        <v/>
      </c>
      <c r="Q34" s="61" t="str">
        <f t="shared" si="6"/>
        <v/>
      </c>
      <c r="R34" s="61" t="str">
        <f t="shared" si="7"/>
        <v/>
      </c>
      <c r="S34" s="59" t="str">
        <f t="shared" si="13"/>
        <v/>
      </c>
      <c r="T34" s="65"/>
      <c r="U34" s="58" t="str">
        <f t="shared" si="14"/>
        <v/>
      </c>
      <c r="V34" s="61" t="str">
        <f t="shared" si="8"/>
        <v/>
      </c>
      <c r="W34" s="61" t="str">
        <f t="shared" si="9"/>
        <v/>
      </c>
      <c r="X34" s="59" t="str">
        <f t="shared" si="15"/>
        <v/>
      </c>
      <c r="Y34" s="65"/>
    </row>
    <row r="35" spans="1:25" s="3" customFormat="1" x14ac:dyDescent="0.2">
      <c r="A35" s="71"/>
      <c r="B35" s="72"/>
      <c r="C35" s="73"/>
      <c r="D35" s="74"/>
      <c r="E35" s="74"/>
      <c r="F35" s="60" t="str">
        <f t="shared" si="0"/>
        <v/>
      </c>
      <c r="G35" s="61" t="str">
        <f t="shared" si="1"/>
        <v/>
      </c>
      <c r="H35" s="61" t="str">
        <f t="shared" si="2"/>
        <v/>
      </c>
      <c r="I35" s="59" t="str">
        <f t="shared" si="10"/>
        <v/>
      </c>
      <c r="J35" s="65"/>
      <c r="K35" s="60" t="str">
        <f t="shared" si="3"/>
        <v/>
      </c>
      <c r="L35" s="61" t="str">
        <f t="shared" si="4"/>
        <v/>
      </c>
      <c r="M35" s="61" t="str">
        <f t="shared" si="5"/>
        <v/>
      </c>
      <c r="N35" s="59" t="str">
        <f t="shared" si="11"/>
        <v/>
      </c>
      <c r="O35" s="65"/>
      <c r="P35" s="58" t="str">
        <f t="shared" si="12"/>
        <v/>
      </c>
      <c r="Q35" s="61" t="str">
        <f t="shared" si="6"/>
        <v/>
      </c>
      <c r="R35" s="61" t="str">
        <f t="shared" si="7"/>
        <v/>
      </c>
      <c r="S35" s="59" t="str">
        <f t="shared" si="13"/>
        <v/>
      </c>
      <c r="T35" s="65"/>
      <c r="U35" s="58" t="str">
        <f t="shared" si="14"/>
        <v/>
      </c>
      <c r="V35" s="61" t="str">
        <f t="shared" si="8"/>
        <v/>
      </c>
      <c r="W35" s="61" t="str">
        <f t="shared" si="9"/>
        <v/>
      </c>
      <c r="X35" s="59" t="str">
        <f t="shared" si="15"/>
        <v/>
      </c>
      <c r="Y35" s="65"/>
    </row>
    <row r="36" spans="1:25" s="3" customFormat="1" x14ac:dyDescent="0.2">
      <c r="A36" s="71"/>
      <c r="B36" s="72"/>
      <c r="C36" s="73"/>
      <c r="D36" s="74"/>
      <c r="E36" s="74"/>
      <c r="F36" s="60" t="str">
        <f t="shared" si="0"/>
        <v/>
      </c>
      <c r="G36" s="61" t="str">
        <f t="shared" si="1"/>
        <v/>
      </c>
      <c r="H36" s="61" t="str">
        <f t="shared" si="2"/>
        <v/>
      </c>
      <c r="I36" s="59" t="str">
        <f t="shared" si="10"/>
        <v/>
      </c>
      <c r="J36" s="65"/>
      <c r="K36" s="60" t="str">
        <f t="shared" si="3"/>
        <v/>
      </c>
      <c r="L36" s="61" t="str">
        <f t="shared" si="4"/>
        <v/>
      </c>
      <c r="M36" s="61" t="str">
        <f t="shared" si="5"/>
        <v/>
      </c>
      <c r="N36" s="59" t="str">
        <f t="shared" si="11"/>
        <v/>
      </c>
      <c r="O36" s="65"/>
      <c r="P36" s="58" t="str">
        <f t="shared" si="12"/>
        <v/>
      </c>
      <c r="Q36" s="61" t="str">
        <f t="shared" si="6"/>
        <v/>
      </c>
      <c r="R36" s="61" t="str">
        <f t="shared" si="7"/>
        <v/>
      </c>
      <c r="S36" s="59" t="str">
        <f t="shared" si="13"/>
        <v/>
      </c>
      <c r="T36" s="65"/>
      <c r="U36" s="58" t="str">
        <f t="shared" si="14"/>
        <v/>
      </c>
      <c r="V36" s="61" t="str">
        <f t="shared" si="8"/>
        <v/>
      </c>
      <c r="W36" s="61" t="str">
        <f t="shared" si="9"/>
        <v/>
      </c>
      <c r="X36" s="59" t="str">
        <f t="shared" si="15"/>
        <v/>
      </c>
      <c r="Y36" s="65"/>
    </row>
    <row r="37" spans="1:25" s="3" customFormat="1" x14ac:dyDescent="0.2">
      <c r="A37" s="71"/>
      <c r="B37" s="72"/>
      <c r="C37" s="73"/>
      <c r="D37" s="74"/>
      <c r="E37" s="74"/>
      <c r="F37" s="60" t="str">
        <f t="shared" si="0"/>
        <v/>
      </c>
      <c r="G37" s="61" t="str">
        <f t="shared" si="1"/>
        <v/>
      </c>
      <c r="H37" s="61" t="str">
        <f t="shared" si="2"/>
        <v/>
      </c>
      <c r="I37" s="59" t="str">
        <f t="shared" si="10"/>
        <v/>
      </c>
      <c r="J37" s="65"/>
      <c r="K37" s="60" t="str">
        <f t="shared" si="3"/>
        <v/>
      </c>
      <c r="L37" s="61" t="str">
        <f t="shared" si="4"/>
        <v/>
      </c>
      <c r="M37" s="61" t="str">
        <f t="shared" si="5"/>
        <v/>
      </c>
      <c r="N37" s="59" t="str">
        <f t="shared" si="11"/>
        <v/>
      </c>
      <c r="O37" s="65"/>
      <c r="P37" s="58" t="str">
        <f t="shared" si="12"/>
        <v/>
      </c>
      <c r="Q37" s="61" t="str">
        <f t="shared" si="6"/>
        <v/>
      </c>
      <c r="R37" s="61" t="str">
        <f t="shared" si="7"/>
        <v/>
      </c>
      <c r="S37" s="59" t="str">
        <f t="shared" si="13"/>
        <v/>
      </c>
      <c r="T37" s="65"/>
      <c r="U37" s="58" t="str">
        <f t="shared" si="14"/>
        <v/>
      </c>
      <c r="V37" s="61" t="str">
        <f t="shared" si="8"/>
        <v/>
      </c>
      <c r="W37" s="61" t="str">
        <f t="shared" si="9"/>
        <v/>
      </c>
      <c r="X37" s="59" t="str">
        <f t="shared" si="15"/>
        <v/>
      </c>
      <c r="Y37" s="65"/>
    </row>
    <row r="38" spans="1:25" s="3" customFormat="1" x14ac:dyDescent="0.2">
      <c r="A38" s="71"/>
      <c r="B38" s="72"/>
      <c r="C38" s="73"/>
      <c r="D38" s="74"/>
      <c r="E38" s="74"/>
      <c r="F38" s="60" t="str">
        <f t="shared" si="0"/>
        <v/>
      </c>
      <c r="G38" s="61" t="str">
        <f t="shared" si="1"/>
        <v/>
      </c>
      <c r="H38" s="61" t="str">
        <f t="shared" si="2"/>
        <v/>
      </c>
      <c r="I38" s="59" t="str">
        <f t="shared" si="10"/>
        <v/>
      </c>
      <c r="J38" s="65"/>
      <c r="K38" s="60" t="str">
        <f t="shared" si="3"/>
        <v/>
      </c>
      <c r="L38" s="61" t="str">
        <f t="shared" si="4"/>
        <v/>
      </c>
      <c r="M38" s="61" t="str">
        <f t="shared" si="5"/>
        <v/>
      </c>
      <c r="N38" s="59" t="str">
        <f t="shared" si="11"/>
        <v/>
      </c>
      <c r="O38" s="65"/>
      <c r="P38" s="58" t="str">
        <f t="shared" si="12"/>
        <v/>
      </c>
      <c r="Q38" s="61" t="str">
        <f t="shared" si="6"/>
        <v/>
      </c>
      <c r="R38" s="61" t="str">
        <f t="shared" si="7"/>
        <v/>
      </c>
      <c r="S38" s="59" t="str">
        <f t="shared" si="13"/>
        <v/>
      </c>
      <c r="T38" s="65"/>
      <c r="U38" s="58" t="str">
        <f t="shared" si="14"/>
        <v/>
      </c>
      <c r="V38" s="61" t="str">
        <f t="shared" si="8"/>
        <v/>
      </c>
      <c r="W38" s="61" t="str">
        <f t="shared" si="9"/>
        <v/>
      </c>
      <c r="X38" s="59" t="str">
        <f t="shared" si="15"/>
        <v/>
      </c>
      <c r="Y38" s="65"/>
    </row>
    <row r="39" spans="1:25" s="3" customFormat="1" x14ac:dyDescent="0.2">
      <c r="A39" s="71"/>
      <c r="B39" s="72"/>
      <c r="C39" s="73"/>
      <c r="D39" s="74"/>
      <c r="E39" s="74"/>
      <c r="F39" s="60" t="str">
        <f t="shared" si="0"/>
        <v/>
      </c>
      <c r="G39" s="61" t="str">
        <f t="shared" si="1"/>
        <v/>
      </c>
      <c r="H39" s="61" t="str">
        <f t="shared" si="2"/>
        <v/>
      </c>
      <c r="I39" s="59" t="str">
        <f t="shared" si="10"/>
        <v/>
      </c>
      <c r="J39" s="65"/>
      <c r="K39" s="60" t="str">
        <f t="shared" si="3"/>
        <v/>
      </c>
      <c r="L39" s="61" t="str">
        <f t="shared" si="4"/>
        <v/>
      </c>
      <c r="M39" s="61" t="str">
        <f t="shared" si="5"/>
        <v/>
      </c>
      <c r="N39" s="59" t="str">
        <f t="shared" si="11"/>
        <v/>
      </c>
      <c r="O39" s="65"/>
      <c r="P39" s="58" t="str">
        <f t="shared" si="12"/>
        <v/>
      </c>
      <c r="Q39" s="61" t="str">
        <f t="shared" si="6"/>
        <v/>
      </c>
      <c r="R39" s="61" t="str">
        <f t="shared" si="7"/>
        <v/>
      </c>
      <c r="S39" s="59" t="str">
        <f t="shared" si="13"/>
        <v/>
      </c>
      <c r="T39" s="65"/>
      <c r="U39" s="58" t="str">
        <f t="shared" si="14"/>
        <v/>
      </c>
      <c r="V39" s="61" t="str">
        <f t="shared" si="8"/>
        <v/>
      </c>
      <c r="W39" s="61" t="str">
        <f t="shared" si="9"/>
        <v/>
      </c>
      <c r="X39" s="59" t="str">
        <f t="shared" si="15"/>
        <v/>
      </c>
      <c r="Y39" s="65"/>
    </row>
    <row r="40" spans="1:25" s="3" customFormat="1" x14ac:dyDescent="0.2">
      <c r="A40" s="71"/>
      <c r="B40" s="72"/>
      <c r="C40" s="73"/>
      <c r="D40" s="74"/>
      <c r="E40" s="74"/>
      <c r="F40" s="60" t="str">
        <f t="shared" si="0"/>
        <v/>
      </c>
      <c r="G40" s="61" t="str">
        <f t="shared" si="1"/>
        <v/>
      </c>
      <c r="H40" s="61" t="str">
        <f t="shared" si="2"/>
        <v/>
      </c>
      <c r="I40" s="59" t="str">
        <f t="shared" si="10"/>
        <v/>
      </c>
      <c r="J40" s="65"/>
      <c r="K40" s="60" t="str">
        <f t="shared" si="3"/>
        <v/>
      </c>
      <c r="L40" s="61" t="str">
        <f t="shared" si="4"/>
        <v/>
      </c>
      <c r="M40" s="61" t="str">
        <f t="shared" si="5"/>
        <v/>
      </c>
      <c r="N40" s="59" t="str">
        <f t="shared" si="11"/>
        <v/>
      </c>
      <c r="O40" s="65"/>
      <c r="P40" s="58" t="str">
        <f t="shared" si="12"/>
        <v/>
      </c>
      <c r="Q40" s="61" t="str">
        <f t="shared" si="6"/>
        <v/>
      </c>
      <c r="R40" s="61" t="str">
        <f t="shared" si="7"/>
        <v/>
      </c>
      <c r="S40" s="59" t="str">
        <f t="shared" si="13"/>
        <v/>
      </c>
      <c r="T40" s="65"/>
      <c r="U40" s="58" t="str">
        <f t="shared" si="14"/>
        <v/>
      </c>
      <c r="V40" s="61" t="str">
        <f t="shared" si="8"/>
        <v/>
      </c>
      <c r="W40" s="61" t="str">
        <f t="shared" si="9"/>
        <v/>
      </c>
      <c r="X40" s="59" t="str">
        <f t="shared" si="15"/>
        <v/>
      </c>
      <c r="Y40" s="65"/>
    </row>
    <row r="41" spans="1:25" s="3" customFormat="1" x14ac:dyDescent="0.2">
      <c r="A41" s="71"/>
      <c r="B41" s="72"/>
      <c r="C41" s="73"/>
      <c r="D41" s="74"/>
      <c r="E41" s="74"/>
      <c r="F41" s="60" t="str">
        <f t="shared" si="0"/>
        <v/>
      </c>
      <c r="G41" s="61" t="str">
        <f t="shared" si="1"/>
        <v/>
      </c>
      <c r="H41" s="61" t="str">
        <f t="shared" si="2"/>
        <v/>
      </c>
      <c r="I41" s="59" t="str">
        <f t="shared" si="10"/>
        <v/>
      </c>
      <c r="J41" s="65"/>
      <c r="K41" s="60" t="str">
        <f t="shared" si="3"/>
        <v/>
      </c>
      <c r="L41" s="61" t="str">
        <f t="shared" si="4"/>
        <v/>
      </c>
      <c r="M41" s="61" t="str">
        <f t="shared" si="5"/>
        <v/>
      </c>
      <c r="N41" s="59" t="str">
        <f t="shared" si="11"/>
        <v/>
      </c>
      <c r="O41" s="65"/>
      <c r="P41" s="58" t="str">
        <f t="shared" si="12"/>
        <v/>
      </c>
      <c r="Q41" s="61" t="str">
        <f t="shared" si="6"/>
        <v/>
      </c>
      <c r="R41" s="61" t="str">
        <f t="shared" si="7"/>
        <v/>
      </c>
      <c r="S41" s="59" t="str">
        <f t="shared" si="13"/>
        <v/>
      </c>
      <c r="T41" s="65"/>
      <c r="U41" s="58" t="str">
        <f t="shared" si="14"/>
        <v/>
      </c>
      <c r="V41" s="61" t="str">
        <f t="shared" si="8"/>
        <v/>
      </c>
      <c r="W41" s="61" t="str">
        <f t="shared" si="9"/>
        <v/>
      </c>
      <c r="X41" s="59" t="str">
        <f t="shared" si="15"/>
        <v/>
      </c>
      <c r="Y41" s="65"/>
    </row>
    <row r="42" spans="1:25" s="3" customFormat="1" x14ac:dyDescent="0.2">
      <c r="A42" s="71"/>
      <c r="B42" s="72"/>
      <c r="C42" s="73"/>
      <c r="D42" s="74"/>
      <c r="E42" s="74"/>
      <c r="F42" s="60" t="str">
        <f t="shared" si="0"/>
        <v/>
      </c>
      <c r="G42" s="61" t="str">
        <f t="shared" si="1"/>
        <v/>
      </c>
      <c r="H42" s="61" t="str">
        <f t="shared" si="2"/>
        <v/>
      </c>
      <c r="I42" s="59" t="str">
        <f t="shared" si="10"/>
        <v/>
      </c>
      <c r="J42" s="65"/>
      <c r="K42" s="60" t="str">
        <f t="shared" si="3"/>
        <v/>
      </c>
      <c r="L42" s="61" t="str">
        <f t="shared" si="4"/>
        <v/>
      </c>
      <c r="M42" s="61" t="str">
        <f t="shared" si="5"/>
        <v/>
      </c>
      <c r="N42" s="59" t="str">
        <f t="shared" si="11"/>
        <v/>
      </c>
      <c r="O42" s="65"/>
      <c r="P42" s="58" t="str">
        <f t="shared" si="12"/>
        <v/>
      </c>
      <c r="Q42" s="61" t="str">
        <f t="shared" si="6"/>
        <v/>
      </c>
      <c r="R42" s="61" t="str">
        <f t="shared" si="7"/>
        <v/>
      </c>
      <c r="S42" s="59" t="str">
        <f t="shared" si="13"/>
        <v/>
      </c>
      <c r="T42" s="65"/>
      <c r="U42" s="58" t="str">
        <f t="shared" si="14"/>
        <v/>
      </c>
      <c r="V42" s="61" t="str">
        <f t="shared" si="8"/>
        <v/>
      </c>
      <c r="W42" s="61" t="str">
        <f t="shared" si="9"/>
        <v/>
      </c>
      <c r="X42" s="59" t="str">
        <f t="shared" si="15"/>
        <v/>
      </c>
      <c r="Y42" s="65"/>
    </row>
    <row r="43" spans="1:25" s="3" customFormat="1" x14ac:dyDescent="0.2">
      <c r="A43" s="71"/>
      <c r="B43" s="72"/>
      <c r="C43" s="73"/>
      <c r="D43" s="74"/>
      <c r="E43" s="74"/>
      <c r="F43" s="60" t="str">
        <f t="shared" si="0"/>
        <v/>
      </c>
      <c r="G43" s="61" t="str">
        <f t="shared" si="1"/>
        <v/>
      </c>
      <c r="H43" s="61" t="str">
        <f t="shared" si="2"/>
        <v/>
      </c>
      <c r="I43" s="59" t="str">
        <f t="shared" si="10"/>
        <v/>
      </c>
      <c r="J43" s="65"/>
      <c r="K43" s="60" t="str">
        <f t="shared" si="3"/>
        <v/>
      </c>
      <c r="L43" s="61" t="str">
        <f t="shared" si="4"/>
        <v/>
      </c>
      <c r="M43" s="61" t="str">
        <f t="shared" si="5"/>
        <v/>
      </c>
      <c r="N43" s="59" t="str">
        <f t="shared" si="11"/>
        <v/>
      </c>
      <c r="O43" s="65"/>
      <c r="P43" s="58" t="str">
        <f t="shared" si="12"/>
        <v/>
      </c>
      <c r="Q43" s="61" t="str">
        <f t="shared" si="6"/>
        <v/>
      </c>
      <c r="R43" s="61" t="str">
        <f t="shared" si="7"/>
        <v/>
      </c>
      <c r="S43" s="59" t="str">
        <f t="shared" si="13"/>
        <v/>
      </c>
      <c r="T43" s="65"/>
      <c r="U43" s="58" t="str">
        <f t="shared" si="14"/>
        <v/>
      </c>
      <c r="V43" s="61" t="str">
        <f t="shared" si="8"/>
        <v/>
      </c>
      <c r="W43" s="61" t="str">
        <f t="shared" si="9"/>
        <v/>
      </c>
      <c r="X43" s="59" t="str">
        <f t="shared" si="15"/>
        <v/>
      </c>
      <c r="Y43" s="65"/>
    </row>
    <row r="44" spans="1:25" s="3" customFormat="1" x14ac:dyDescent="0.2">
      <c r="A44" s="71"/>
      <c r="B44" s="72"/>
      <c r="C44" s="73"/>
      <c r="D44" s="74"/>
      <c r="E44" s="74"/>
      <c r="F44" s="60" t="str">
        <f t="shared" si="0"/>
        <v/>
      </c>
      <c r="G44" s="61" t="str">
        <f t="shared" si="1"/>
        <v/>
      </c>
      <c r="H44" s="61" t="str">
        <f t="shared" si="2"/>
        <v/>
      </c>
      <c r="I44" s="59" t="str">
        <f t="shared" si="10"/>
        <v/>
      </c>
      <c r="J44" s="65"/>
      <c r="K44" s="60" t="str">
        <f t="shared" si="3"/>
        <v/>
      </c>
      <c r="L44" s="61" t="str">
        <f t="shared" si="4"/>
        <v/>
      </c>
      <c r="M44" s="61" t="str">
        <f t="shared" si="5"/>
        <v/>
      </c>
      <c r="N44" s="59" t="str">
        <f t="shared" si="11"/>
        <v/>
      </c>
      <c r="O44" s="65"/>
      <c r="P44" s="58" t="str">
        <f t="shared" si="12"/>
        <v/>
      </c>
      <c r="Q44" s="61" t="str">
        <f t="shared" si="6"/>
        <v/>
      </c>
      <c r="R44" s="61" t="str">
        <f t="shared" si="7"/>
        <v/>
      </c>
      <c r="S44" s="59" t="str">
        <f t="shared" si="13"/>
        <v/>
      </c>
      <c r="T44" s="65"/>
      <c r="U44" s="58" t="str">
        <f t="shared" si="14"/>
        <v/>
      </c>
      <c r="V44" s="61" t="str">
        <f t="shared" si="8"/>
        <v/>
      </c>
      <c r="W44" s="61" t="str">
        <f t="shared" si="9"/>
        <v/>
      </c>
      <c r="X44" s="59" t="str">
        <f t="shared" si="15"/>
        <v/>
      </c>
      <c r="Y44" s="65"/>
    </row>
    <row r="45" spans="1:25" s="3" customFormat="1" x14ac:dyDescent="0.2">
      <c r="A45" s="71"/>
      <c r="B45" s="72"/>
      <c r="C45" s="73"/>
      <c r="D45" s="74"/>
      <c r="E45" s="74"/>
      <c r="F45" s="60" t="str">
        <f t="shared" si="0"/>
        <v/>
      </c>
      <c r="G45" s="61" t="str">
        <f t="shared" si="1"/>
        <v/>
      </c>
      <c r="H45" s="61" t="str">
        <f t="shared" si="2"/>
        <v/>
      </c>
      <c r="I45" s="59" t="str">
        <f t="shared" si="10"/>
        <v/>
      </c>
      <c r="J45" s="65"/>
      <c r="K45" s="60" t="str">
        <f t="shared" si="3"/>
        <v/>
      </c>
      <c r="L45" s="61" t="str">
        <f t="shared" si="4"/>
        <v/>
      </c>
      <c r="M45" s="61" t="str">
        <f t="shared" si="5"/>
        <v/>
      </c>
      <c r="N45" s="59" t="str">
        <f t="shared" si="11"/>
        <v/>
      </c>
      <c r="O45" s="65"/>
      <c r="P45" s="58" t="str">
        <f t="shared" si="12"/>
        <v/>
      </c>
      <c r="Q45" s="61" t="str">
        <f t="shared" si="6"/>
        <v/>
      </c>
      <c r="R45" s="61" t="str">
        <f t="shared" si="7"/>
        <v/>
      </c>
      <c r="S45" s="59" t="str">
        <f t="shared" si="13"/>
        <v/>
      </c>
      <c r="T45" s="65"/>
      <c r="U45" s="58" t="str">
        <f t="shared" si="14"/>
        <v/>
      </c>
      <c r="V45" s="61" t="str">
        <f t="shared" si="8"/>
        <v/>
      </c>
      <c r="W45" s="61" t="str">
        <f t="shared" si="9"/>
        <v/>
      </c>
      <c r="X45" s="59" t="str">
        <f t="shared" si="15"/>
        <v/>
      </c>
      <c r="Y45" s="65"/>
    </row>
    <row r="46" spans="1:25" s="3" customFormat="1" x14ac:dyDescent="0.2">
      <c r="A46" s="71"/>
      <c r="B46" s="72"/>
      <c r="C46" s="73"/>
      <c r="D46" s="74"/>
      <c r="E46" s="74"/>
      <c r="F46" s="60" t="str">
        <f t="shared" si="0"/>
        <v/>
      </c>
      <c r="G46" s="61" t="str">
        <f t="shared" si="1"/>
        <v/>
      </c>
      <c r="H46" s="61" t="str">
        <f t="shared" si="2"/>
        <v/>
      </c>
      <c r="I46" s="59" t="str">
        <f t="shared" si="10"/>
        <v/>
      </c>
      <c r="J46" s="65"/>
      <c r="K46" s="60" t="str">
        <f t="shared" si="3"/>
        <v/>
      </c>
      <c r="L46" s="61" t="str">
        <f t="shared" si="4"/>
        <v/>
      </c>
      <c r="M46" s="61" t="str">
        <f t="shared" si="5"/>
        <v/>
      </c>
      <c r="N46" s="59" t="str">
        <f t="shared" si="11"/>
        <v/>
      </c>
      <c r="O46" s="65"/>
      <c r="P46" s="58" t="str">
        <f t="shared" si="12"/>
        <v/>
      </c>
      <c r="Q46" s="61" t="str">
        <f t="shared" si="6"/>
        <v/>
      </c>
      <c r="R46" s="61" t="str">
        <f t="shared" si="7"/>
        <v/>
      </c>
      <c r="S46" s="59" t="str">
        <f t="shared" si="13"/>
        <v/>
      </c>
      <c r="T46" s="65"/>
      <c r="U46" s="58" t="str">
        <f t="shared" si="14"/>
        <v/>
      </c>
      <c r="V46" s="61" t="str">
        <f t="shared" si="8"/>
        <v/>
      </c>
      <c r="W46" s="61" t="str">
        <f t="shared" si="9"/>
        <v/>
      </c>
      <c r="X46" s="59" t="str">
        <f t="shared" si="15"/>
        <v/>
      </c>
      <c r="Y46" s="65"/>
    </row>
    <row r="47" spans="1:25" s="3" customFormat="1" x14ac:dyDescent="0.2">
      <c r="A47" s="71"/>
      <c r="B47" s="72"/>
      <c r="C47" s="73"/>
      <c r="D47" s="74"/>
      <c r="E47" s="74"/>
      <c r="F47" s="60" t="str">
        <f t="shared" si="0"/>
        <v/>
      </c>
      <c r="G47" s="61" t="str">
        <f t="shared" si="1"/>
        <v/>
      </c>
      <c r="H47" s="61" t="str">
        <f t="shared" si="2"/>
        <v/>
      </c>
      <c r="I47" s="59" t="str">
        <f t="shared" si="10"/>
        <v/>
      </c>
      <c r="J47" s="65"/>
      <c r="K47" s="60" t="str">
        <f t="shared" si="3"/>
        <v/>
      </c>
      <c r="L47" s="61" t="str">
        <f t="shared" si="4"/>
        <v/>
      </c>
      <c r="M47" s="61" t="str">
        <f t="shared" si="5"/>
        <v/>
      </c>
      <c r="N47" s="59" t="str">
        <f t="shared" si="11"/>
        <v/>
      </c>
      <c r="O47" s="65"/>
      <c r="P47" s="58" t="str">
        <f t="shared" si="12"/>
        <v/>
      </c>
      <c r="Q47" s="61" t="str">
        <f t="shared" si="6"/>
        <v/>
      </c>
      <c r="R47" s="61" t="str">
        <f t="shared" si="7"/>
        <v/>
      </c>
      <c r="S47" s="59" t="str">
        <f t="shared" si="13"/>
        <v/>
      </c>
      <c r="T47" s="65"/>
      <c r="U47" s="58" t="str">
        <f t="shared" si="14"/>
        <v/>
      </c>
      <c r="V47" s="61" t="str">
        <f t="shared" si="8"/>
        <v/>
      </c>
      <c r="W47" s="61" t="str">
        <f t="shared" si="9"/>
        <v/>
      </c>
      <c r="X47" s="59" t="str">
        <f t="shared" si="15"/>
        <v/>
      </c>
      <c r="Y47" s="65"/>
    </row>
    <row r="48" spans="1:25" s="3" customFormat="1" x14ac:dyDescent="0.2">
      <c r="A48" s="71"/>
      <c r="B48" s="72"/>
      <c r="C48" s="73"/>
      <c r="D48" s="74"/>
      <c r="E48" s="74"/>
      <c r="F48" s="60" t="str">
        <f t="shared" si="0"/>
        <v/>
      </c>
      <c r="G48" s="61" t="str">
        <f t="shared" si="1"/>
        <v/>
      </c>
      <c r="H48" s="61" t="str">
        <f t="shared" si="2"/>
        <v/>
      </c>
      <c r="I48" s="59" t="str">
        <f t="shared" si="10"/>
        <v/>
      </c>
      <c r="J48" s="65"/>
      <c r="K48" s="60" t="str">
        <f t="shared" si="3"/>
        <v/>
      </c>
      <c r="L48" s="61" t="str">
        <f t="shared" si="4"/>
        <v/>
      </c>
      <c r="M48" s="61" t="str">
        <f t="shared" si="5"/>
        <v/>
      </c>
      <c r="N48" s="59" t="str">
        <f t="shared" si="11"/>
        <v/>
      </c>
      <c r="O48" s="65"/>
      <c r="P48" s="58" t="str">
        <f t="shared" si="12"/>
        <v/>
      </c>
      <c r="Q48" s="61" t="str">
        <f t="shared" si="6"/>
        <v/>
      </c>
      <c r="R48" s="61" t="str">
        <f t="shared" si="7"/>
        <v/>
      </c>
      <c r="S48" s="59" t="str">
        <f t="shared" si="13"/>
        <v/>
      </c>
      <c r="T48" s="65"/>
      <c r="U48" s="58" t="str">
        <f t="shared" si="14"/>
        <v/>
      </c>
      <c r="V48" s="61" t="str">
        <f t="shared" si="8"/>
        <v/>
      </c>
      <c r="W48" s="61" t="str">
        <f t="shared" si="9"/>
        <v/>
      </c>
      <c r="X48" s="59" t="str">
        <f t="shared" si="15"/>
        <v/>
      </c>
      <c r="Y48" s="65"/>
    </row>
    <row r="49" spans="1:25" s="3" customFormat="1" x14ac:dyDescent="0.2">
      <c r="A49" s="71"/>
      <c r="B49" s="72"/>
      <c r="C49" s="73"/>
      <c r="D49" s="74"/>
      <c r="E49" s="74"/>
      <c r="F49" s="60" t="str">
        <f t="shared" si="0"/>
        <v/>
      </c>
      <c r="G49" s="61" t="str">
        <f t="shared" si="1"/>
        <v/>
      </c>
      <c r="H49" s="61" t="str">
        <f t="shared" si="2"/>
        <v/>
      </c>
      <c r="I49" s="59" t="str">
        <f t="shared" si="10"/>
        <v/>
      </c>
      <c r="J49" s="65"/>
      <c r="K49" s="60" t="str">
        <f t="shared" si="3"/>
        <v/>
      </c>
      <c r="L49" s="61" t="str">
        <f t="shared" si="4"/>
        <v/>
      </c>
      <c r="M49" s="61" t="str">
        <f t="shared" si="5"/>
        <v/>
      </c>
      <c r="N49" s="59" t="str">
        <f t="shared" si="11"/>
        <v/>
      </c>
      <c r="O49" s="65"/>
      <c r="P49" s="58" t="str">
        <f t="shared" si="12"/>
        <v/>
      </c>
      <c r="Q49" s="61" t="str">
        <f t="shared" si="6"/>
        <v/>
      </c>
      <c r="R49" s="61" t="str">
        <f t="shared" si="7"/>
        <v/>
      </c>
      <c r="S49" s="59" t="str">
        <f t="shared" si="13"/>
        <v/>
      </c>
      <c r="T49" s="65"/>
      <c r="U49" s="58" t="str">
        <f t="shared" si="14"/>
        <v/>
      </c>
      <c r="V49" s="61" t="str">
        <f t="shared" si="8"/>
        <v/>
      </c>
      <c r="W49" s="61" t="str">
        <f t="shared" si="9"/>
        <v/>
      </c>
      <c r="X49" s="59" t="str">
        <f t="shared" si="15"/>
        <v/>
      </c>
      <c r="Y49" s="65"/>
    </row>
    <row r="50" spans="1:25" s="3" customFormat="1" x14ac:dyDescent="0.2">
      <c r="A50" s="71"/>
      <c r="B50" s="72"/>
      <c r="C50" s="73"/>
      <c r="D50" s="74"/>
      <c r="E50" s="74"/>
      <c r="F50" s="60" t="str">
        <f t="shared" si="0"/>
        <v/>
      </c>
      <c r="G50" s="61" t="str">
        <f t="shared" si="1"/>
        <v/>
      </c>
      <c r="H50" s="61" t="str">
        <f t="shared" si="2"/>
        <v/>
      </c>
      <c r="I50" s="59" t="str">
        <f t="shared" si="10"/>
        <v/>
      </c>
      <c r="J50" s="65"/>
      <c r="K50" s="60" t="str">
        <f t="shared" si="3"/>
        <v/>
      </c>
      <c r="L50" s="61" t="str">
        <f t="shared" si="4"/>
        <v/>
      </c>
      <c r="M50" s="61" t="str">
        <f t="shared" si="5"/>
        <v/>
      </c>
      <c r="N50" s="59" t="str">
        <f t="shared" si="11"/>
        <v/>
      </c>
      <c r="O50" s="65"/>
      <c r="P50" s="58" t="str">
        <f t="shared" si="12"/>
        <v/>
      </c>
      <c r="Q50" s="61" t="str">
        <f t="shared" si="6"/>
        <v/>
      </c>
      <c r="R50" s="61" t="str">
        <f t="shared" si="7"/>
        <v/>
      </c>
      <c r="S50" s="59" t="str">
        <f t="shared" si="13"/>
        <v/>
      </c>
      <c r="T50" s="65"/>
      <c r="U50" s="58" t="str">
        <f t="shared" si="14"/>
        <v/>
      </c>
      <c r="V50" s="61" t="str">
        <f t="shared" si="8"/>
        <v/>
      </c>
      <c r="W50" s="61" t="str">
        <f t="shared" si="9"/>
        <v/>
      </c>
      <c r="X50" s="59" t="str">
        <f t="shared" si="15"/>
        <v/>
      </c>
      <c r="Y50" s="65"/>
    </row>
    <row r="51" spans="1:25" s="3" customFormat="1" x14ac:dyDescent="0.2">
      <c r="A51" s="71"/>
      <c r="B51" s="72"/>
      <c r="C51" s="73"/>
      <c r="D51" s="74"/>
      <c r="E51" s="74"/>
      <c r="F51" s="60" t="str">
        <f t="shared" si="0"/>
        <v/>
      </c>
      <c r="G51" s="61" t="str">
        <f t="shared" si="1"/>
        <v/>
      </c>
      <c r="H51" s="61" t="str">
        <f t="shared" si="2"/>
        <v/>
      </c>
      <c r="I51" s="59" t="str">
        <f t="shared" si="10"/>
        <v/>
      </c>
      <c r="J51" s="65"/>
      <c r="K51" s="60" t="str">
        <f t="shared" si="3"/>
        <v/>
      </c>
      <c r="L51" s="61" t="str">
        <f t="shared" si="4"/>
        <v/>
      </c>
      <c r="M51" s="61" t="str">
        <f t="shared" si="5"/>
        <v/>
      </c>
      <c r="N51" s="59" t="str">
        <f t="shared" si="11"/>
        <v/>
      </c>
      <c r="O51" s="65"/>
      <c r="P51" s="58" t="str">
        <f t="shared" si="12"/>
        <v/>
      </c>
      <c r="Q51" s="61" t="str">
        <f t="shared" si="6"/>
        <v/>
      </c>
      <c r="R51" s="61" t="str">
        <f t="shared" si="7"/>
        <v/>
      </c>
      <c r="S51" s="59" t="str">
        <f t="shared" si="13"/>
        <v/>
      </c>
      <c r="T51" s="65"/>
      <c r="U51" s="58" t="str">
        <f t="shared" si="14"/>
        <v/>
      </c>
      <c r="V51" s="61" t="str">
        <f t="shared" si="8"/>
        <v/>
      </c>
      <c r="W51" s="61" t="str">
        <f t="shared" si="9"/>
        <v/>
      </c>
      <c r="X51" s="59" t="str">
        <f t="shared" si="15"/>
        <v/>
      </c>
      <c r="Y51" s="65"/>
    </row>
    <row r="52" spans="1:25" s="3" customFormat="1" x14ac:dyDescent="0.2">
      <c r="A52" s="71"/>
      <c r="B52" s="72"/>
      <c r="C52" s="73"/>
      <c r="D52" s="74"/>
      <c r="E52" s="74"/>
      <c r="F52" s="60" t="str">
        <f t="shared" si="0"/>
        <v/>
      </c>
      <c r="G52" s="61" t="str">
        <f t="shared" si="1"/>
        <v/>
      </c>
      <c r="H52" s="61" t="str">
        <f t="shared" si="2"/>
        <v/>
      </c>
      <c r="I52" s="59" t="str">
        <f t="shared" si="10"/>
        <v/>
      </c>
      <c r="J52" s="65"/>
      <c r="K52" s="60" t="str">
        <f t="shared" si="3"/>
        <v/>
      </c>
      <c r="L52" s="61" t="str">
        <f t="shared" si="4"/>
        <v/>
      </c>
      <c r="M52" s="61" t="str">
        <f t="shared" si="5"/>
        <v/>
      </c>
      <c r="N52" s="59" t="str">
        <f t="shared" si="11"/>
        <v/>
      </c>
      <c r="O52" s="65"/>
      <c r="P52" s="58" t="str">
        <f t="shared" si="12"/>
        <v/>
      </c>
      <c r="Q52" s="61" t="str">
        <f t="shared" si="6"/>
        <v/>
      </c>
      <c r="R52" s="61" t="str">
        <f t="shared" si="7"/>
        <v/>
      </c>
      <c r="S52" s="59" t="str">
        <f t="shared" si="13"/>
        <v/>
      </c>
      <c r="T52" s="65"/>
      <c r="U52" s="58" t="str">
        <f t="shared" si="14"/>
        <v/>
      </c>
      <c r="V52" s="61" t="str">
        <f t="shared" si="8"/>
        <v/>
      </c>
      <c r="W52" s="61" t="str">
        <f t="shared" si="9"/>
        <v/>
      </c>
      <c r="X52" s="59" t="str">
        <f t="shared" si="15"/>
        <v/>
      </c>
      <c r="Y52" s="65"/>
    </row>
    <row r="53" spans="1:25" s="3" customFormat="1" x14ac:dyDescent="0.2">
      <c r="A53" s="71"/>
      <c r="B53" s="72"/>
      <c r="C53" s="73"/>
      <c r="D53" s="74"/>
      <c r="E53" s="74"/>
      <c r="F53" s="60" t="str">
        <f t="shared" si="0"/>
        <v/>
      </c>
      <c r="G53" s="61" t="str">
        <f t="shared" si="1"/>
        <v/>
      </c>
      <c r="H53" s="61" t="str">
        <f t="shared" si="2"/>
        <v/>
      </c>
      <c r="I53" s="59" t="str">
        <f t="shared" si="10"/>
        <v/>
      </c>
      <c r="J53" s="65"/>
      <c r="K53" s="60" t="str">
        <f t="shared" si="3"/>
        <v/>
      </c>
      <c r="L53" s="61" t="str">
        <f t="shared" si="4"/>
        <v/>
      </c>
      <c r="M53" s="61" t="str">
        <f t="shared" si="5"/>
        <v/>
      </c>
      <c r="N53" s="59" t="str">
        <f t="shared" si="11"/>
        <v/>
      </c>
      <c r="O53" s="65"/>
      <c r="P53" s="58" t="str">
        <f t="shared" si="12"/>
        <v/>
      </c>
      <c r="Q53" s="61" t="str">
        <f t="shared" si="6"/>
        <v/>
      </c>
      <c r="R53" s="61" t="str">
        <f t="shared" si="7"/>
        <v/>
      </c>
      <c r="S53" s="59" t="str">
        <f t="shared" si="13"/>
        <v/>
      </c>
      <c r="T53" s="65"/>
      <c r="U53" s="58" t="str">
        <f t="shared" si="14"/>
        <v/>
      </c>
      <c r="V53" s="61" t="str">
        <f t="shared" si="8"/>
        <v/>
      </c>
      <c r="W53" s="61" t="str">
        <f t="shared" si="9"/>
        <v/>
      </c>
      <c r="X53" s="59" t="str">
        <f t="shared" si="15"/>
        <v/>
      </c>
      <c r="Y53" s="65"/>
    </row>
    <row r="54" spans="1:25" s="3" customFormat="1" x14ac:dyDescent="0.2">
      <c r="A54" s="71"/>
      <c r="B54" s="72"/>
      <c r="C54" s="73"/>
      <c r="D54" s="74"/>
      <c r="E54" s="74"/>
      <c r="F54" s="60" t="str">
        <f t="shared" si="0"/>
        <v/>
      </c>
      <c r="G54" s="61" t="str">
        <f t="shared" si="1"/>
        <v/>
      </c>
      <c r="H54" s="61" t="str">
        <f t="shared" si="2"/>
        <v/>
      </c>
      <c r="I54" s="59" t="str">
        <f t="shared" si="10"/>
        <v/>
      </c>
      <c r="J54" s="65"/>
      <c r="K54" s="60" t="str">
        <f t="shared" si="3"/>
        <v/>
      </c>
      <c r="L54" s="61" t="str">
        <f t="shared" si="4"/>
        <v/>
      </c>
      <c r="M54" s="61" t="str">
        <f t="shared" si="5"/>
        <v/>
      </c>
      <c r="N54" s="59" t="str">
        <f t="shared" si="11"/>
        <v/>
      </c>
      <c r="O54" s="65"/>
      <c r="P54" s="58" t="str">
        <f t="shared" si="12"/>
        <v/>
      </c>
      <c r="Q54" s="61" t="str">
        <f t="shared" si="6"/>
        <v/>
      </c>
      <c r="R54" s="61" t="str">
        <f t="shared" si="7"/>
        <v/>
      </c>
      <c r="S54" s="59" t="str">
        <f t="shared" si="13"/>
        <v/>
      </c>
      <c r="T54" s="65"/>
      <c r="U54" s="58" t="str">
        <f t="shared" si="14"/>
        <v/>
      </c>
      <c r="V54" s="61" t="str">
        <f t="shared" si="8"/>
        <v/>
      </c>
      <c r="W54" s="61" t="str">
        <f t="shared" si="9"/>
        <v/>
      </c>
      <c r="X54" s="59" t="str">
        <f t="shared" si="15"/>
        <v/>
      </c>
      <c r="Y54" s="65"/>
    </row>
    <row r="55" spans="1:25" s="3" customFormat="1" x14ac:dyDescent="0.2">
      <c r="A55" s="71"/>
      <c r="B55" s="72"/>
      <c r="C55" s="73"/>
      <c r="D55" s="74"/>
      <c r="E55" s="74"/>
      <c r="F55" s="60" t="str">
        <f t="shared" si="0"/>
        <v/>
      </c>
      <c r="G55" s="61" t="str">
        <f t="shared" si="1"/>
        <v/>
      </c>
      <c r="H55" s="61" t="str">
        <f t="shared" si="2"/>
        <v/>
      </c>
      <c r="I55" s="59" t="str">
        <f t="shared" si="10"/>
        <v/>
      </c>
      <c r="J55" s="65"/>
      <c r="K55" s="60" t="str">
        <f t="shared" si="3"/>
        <v/>
      </c>
      <c r="L55" s="61" t="str">
        <f t="shared" si="4"/>
        <v/>
      </c>
      <c r="M55" s="61" t="str">
        <f t="shared" si="5"/>
        <v/>
      </c>
      <c r="N55" s="59" t="str">
        <f t="shared" si="11"/>
        <v/>
      </c>
      <c r="O55" s="65"/>
      <c r="P55" s="58" t="str">
        <f t="shared" si="12"/>
        <v/>
      </c>
      <c r="Q55" s="61" t="str">
        <f t="shared" si="6"/>
        <v/>
      </c>
      <c r="R55" s="61" t="str">
        <f t="shared" si="7"/>
        <v/>
      </c>
      <c r="S55" s="59" t="str">
        <f t="shared" si="13"/>
        <v/>
      </c>
      <c r="T55" s="65"/>
      <c r="U55" s="58" t="str">
        <f t="shared" si="14"/>
        <v/>
      </c>
      <c r="V55" s="61" t="str">
        <f t="shared" si="8"/>
        <v/>
      </c>
      <c r="W55" s="61" t="str">
        <f t="shared" si="9"/>
        <v/>
      </c>
      <c r="X55" s="59" t="str">
        <f t="shared" si="15"/>
        <v/>
      </c>
      <c r="Y55" s="65"/>
    </row>
    <row r="56" spans="1:25" s="3" customFormat="1" x14ac:dyDescent="0.2">
      <c r="A56" s="71"/>
      <c r="B56" s="72"/>
      <c r="C56" s="73"/>
      <c r="D56" s="74"/>
      <c r="E56" s="74"/>
      <c r="F56" s="60" t="str">
        <f t="shared" si="0"/>
        <v/>
      </c>
      <c r="G56" s="61" t="str">
        <f t="shared" si="1"/>
        <v/>
      </c>
      <c r="H56" s="61" t="str">
        <f t="shared" si="2"/>
        <v/>
      </c>
      <c r="I56" s="59" t="str">
        <f t="shared" si="10"/>
        <v/>
      </c>
      <c r="J56" s="65"/>
      <c r="K56" s="60" t="str">
        <f t="shared" si="3"/>
        <v/>
      </c>
      <c r="L56" s="61" t="str">
        <f t="shared" si="4"/>
        <v/>
      </c>
      <c r="M56" s="61" t="str">
        <f t="shared" si="5"/>
        <v/>
      </c>
      <c r="N56" s="59" t="str">
        <f t="shared" si="11"/>
        <v/>
      </c>
      <c r="O56" s="65"/>
      <c r="P56" s="58" t="str">
        <f t="shared" si="12"/>
        <v/>
      </c>
      <c r="Q56" s="61" t="str">
        <f t="shared" si="6"/>
        <v/>
      </c>
      <c r="R56" s="61" t="str">
        <f t="shared" si="7"/>
        <v/>
      </c>
      <c r="S56" s="59" t="str">
        <f t="shared" si="13"/>
        <v/>
      </c>
      <c r="T56" s="65"/>
      <c r="U56" s="58" t="str">
        <f t="shared" si="14"/>
        <v/>
      </c>
      <c r="V56" s="61" t="str">
        <f t="shared" si="8"/>
        <v/>
      </c>
      <c r="W56" s="61" t="str">
        <f t="shared" si="9"/>
        <v/>
      </c>
      <c r="X56" s="59" t="str">
        <f t="shared" si="15"/>
        <v/>
      </c>
      <c r="Y56" s="65"/>
    </row>
    <row r="57" spans="1:25" s="3" customFormat="1" x14ac:dyDescent="0.2">
      <c r="A57" s="71"/>
      <c r="B57" s="72"/>
      <c r="C57" s="73"/>
      <c r="D57" s="74"/>
      <c r="E57" s="74"/>
      <c r="F57" s="60" t="str">
        <f t="shared" si="0"/>
        <v/>
      </c>
      <c r="G57" s="61" t="str">
        <f t="shared" si="1"/>
        <v/>
      </c>
      <c r="H57" s="61" t="str">
        <f t="shared" si="2"/>
        <v/>
      </c>
      <c r="I57" s="59" t="str">
        <f t="shared" si="10"/>
        <v/>
      </c>
      <c r="J57" s="65"/>
      <c r="K57" s="60" t="str">
        <f t="shared" si="3"/>
        <v/>
      </c>
      <c r="L57" s="61" t="str">
        <f t="shared" si="4"/>
        <v/>
      </c>
      <c r="M57" s="61" t="str">
        <f t="shared" si="5"/>
        <v/>
      </c>
      <c r="N57" s="59" t="str">
        <f t="shared" si="11"/>
        <v/>
      </c>
      <c r="O57" s="65"/>
      <c r="P57" s="58" t="str">
        <f t="shared" si="12"/>
        <v/>
      </c>
      <c r="Q57" s="61" t="str">
        <f t="shared" si="6"/>
        <v/>
      </c>
      <c r="R57" s="61" t="str">
        <f t="shared" si="7"/>
        <v/>
      </c>
      <c r="S57" s="59" t="str">
        <f t="shared" si="13"/>
        <v/>
      </c>
      <c r="T57" s="65"/>
      <c r="U57" s="58" t="str">
        <f t="shared" si="14"/>
        <v/>
      </c>
      <c r="V57" s="61" t="str">
        <f t="shared" si="8"/>
        <v/>
      </c>
      <c r="W57" s="61" t="str">
        <f t="shared" si="9"/>
        <v/>
      </c>
      <c r="X57" s="59" t="str">
        <f t="shared" si="15"/>
        <v/>
      </c>
      <c r="Y57" s="65"/>
    </row>
    <row r="58" spans="1:25" s="3" customFormat="1" x14ac:dyDescent="0.2">
      <c r="A58" s="71"/>
      <c r="B58" s="72"/>
      <c r="C58" s="73"/>
      <c r="D58" s="74"/>
      <c r="E58" s="74"/>
      <c r="F58" s="60" t="str">
        <f t="shared" si="0"/>
        <v/>
      </c>
      <c r="G58" s="61" t="str">
        <f t="shared" si="1"/>
        <v/>
      </c>
      <c r="H58" s="61" t="str">
        <f t="shared" si="2"/>
        <v/>
      </c>
      <c r="I58" s="59" t="str">
        <f t="shared" si="10"/>
        <v/>
      </c>
      <c r="J58" s="65"/>
      <c r="K58" s="60" t="str">
        <f t="shared" si="3"/>
        <v/>
      </c>
      <c r="L58" s="61" t="str">
        <f t="shared" si="4"/>
        <v/>
      </c>
      <c r="M58" s="61" t="str">
        <f t="shared" si="5"/>
        <v/>
      </c>
      <c r="N58" s="59" t="str">
        <f t="shared" si="11"/>
        <v/>
      </c>
      <c r="O58" s="65"/>
      <c r="P58" s="58" t="str">
        <f t="shared" si="12"/>
        <v/>
      </c>
      <c r="Q58" s="61" t="str">
        <f t="shared" si="6"/>
        <v/>
      </c>
      <c r="R58" s="61" t="str">
        <f t="shared" si="7"/>
        <v/>
      </c>
      <c r="S58" s="59" t="str">
        <f t="shared" si="13"/>
        <v/>
      </c>
      <c r="T58" s="65"/>
      <c r="U58" s="58" t="str">
        <f t="shared" si="14"/>
        <v/>
      </c>
      <c r="V58" s="61" t="str">
        <f t="shared" si="8"/>
        <v/>
      </c>
      <c r="W58" s="61" t="str">
        <f t="shared" si="9"/>
        <v/>
      </c>
      <c r="X58" s="59" t="str">
        <f t="shared" si="15"/>
        <v/>
      </c>
      <c r="Y58" s="65"/>
    </row>
    <row r="59" spans="1:25" s="3" customFormat="1" x14ac:dyDescent="0.2">
      <c r="A59" s="71"/>
      <c r="B59" s="72"/>
      <c r="C59" s="73"/>
      <c r="D59" s="74"/>
      <c r="E59" s="74"/>
      <c r="F59" s="60" t="str">
        <f t="shared" si="0"/>
        <v/>
      </c>
      <c r="G59" s="61" t="str">
        <f t="shared" si="1"/>
        <v/>
      </c>
      <c r="H59" s="61" t="str">
        <f t="shared" si="2"/>
        <v/>
      </c>
      <c r="I59" s="59" t="str">
        <f t="shared" si="10"/>
        <v/>
      </c>
      <c r="J59" s="65"/>
      <c r="K59" s="60" t="str">
        <f t="shared" si="3"/>
        <v/>
      </c>
      <c r="L59" s="61" t="str">
        <f t="shared" si="4"/>
        <v/>
      </c>
      <c r="M59" s="61" t="str">
        <f t="shared" si="5"/>
        <v/>
      </c>
      <c r="N59" s="59" t="str">
        <f t="shared" si="11"/>
        <v/>
      </c>
      <c r="O59" s="65"/>
      <c r="P59" s="58" t="str">
        <f t="shared" si="12"/>
        <v/>
      </c>
      <c r="Q59" s="61" t="str">
        <f t="shared" si="6"/>
        <v/>
      </c>
      <c r="R59" s="61" t="str">
        <f t="shared" si="7"/>
        <v/>
      </c>
      <c r="S59" s="59" t="str">
        <f t="shared" si="13"/>
        <v/>
      </c>
      <c r="T59" s="65"/>
      <c r="U59" s="58" t="str">
        <f t="shared" si="14"/>
        <v/>
      </c>
      <c r="V59" s="61" t="str">
        <f t="shared" si="8"/>
        <v/>
      </c>
      <c r="W59" s="61" t="str">
        <f t="shared" si="9"/>
        <v/>
      </c>
      <c r="X59" s="59" t="str">
        <f t="shared" si="15"/>
        <v/>
      </c>
      <c r="Y59" s="65"/>
    </row>
    <row r="60" spans="1:25" s="3" customFormat="1" x14ac:dyDescent="0.2">
      <c r="A60" s="71"/>
      <c r="B60" s="72"/>
      <c r="C60" s="73"/>
      <c r="D60" s="74"/>
      <c r="E60" s="74"/>
      <c r="F60" s="60" t="str">
        <f t="shared" si="0"/>
        <v/>
      </c>
      <c r="G60" s="61" t="str">
        <f t="shared" si="1"/>
        <v/>
      </c>
      <c r="H60" s="61" t="str">
        <f t="shared" si="2"/>
        <v/>
      </c>
      <c r="I60" s="59" t="str">
        <f t="shared" si="10"/>
        <v/>
      </c>
      <c r="J60" s="65"/>
      <c r="K60" s="60" t="str">
        <f t="shared" si="3"/>
        <v/>
      </c>
      <c r="L60" s="61" t="str">
        <f t="shared" si="4"/>
        <v/>
      </c>
      <c r="M60" s="61" t="str">
        <f t="shared" si="5"/>
        <v/>
      </c>
      <c r="N60" s="59" t="str">
        <f t="shared" si="11"/>
        <v/>
      </c>
      <c r="O60" s="65"/>
      <c r="P60" s="58" t="str">
        <f t="shared" si="12"/>
        <v/>
      </c>
      <c r="Q60" s="61" t="str">
        <f t="shared" si="6"/>
        <v/>
      </c>
      <c r="R60" s="61" t="str">
        <f t="shared" si="7"/>
        <v/>
      </c>
      <c r="S60" s="59" t="str">
        <f t="shared" si="13"/>
        <v/>
      </c>
      <c r="T60" s="65"/>
      <c r="U60" s="58" t="str">
        <f t="shared" si="14"/>
        <v/>
      </c>
      <c r="V60" s="61" t="str">
        <f t="shared" si="8"/>
        <v/>
      </c>
      <c r="W60" s="61" t="str">
        <f t="shared" si="9"/>
        <v/>
      </c>
      <c r="X60" s="59" t="str">
        <f t="shared" si="15"/>
        <v/>
      </c>
      <c r="Y60" s="65"/>
    </row>
    <row r="61" spans="1:25" s="3" customFormat="1" x14ac:dyDescent="0.2">
      <c r="A61" s="71"/>
      <c r="B61" s="72"/>
      <c r="C61" s="73"/>
      <c r="D61" s="74"/>
      <c r="E61" s="74"/>
      <c r="F61" s="60" t="str">
        <f t="shared" si="0"/>
        <v/>
      </c>
      <c r="G61" s="61" t="str">
        <f t="shared" si="1"/>
        <v/>
      </c>
      <c r="H61" s="61" t="str">
        <f t="shared" si="2"/>
        <v/>
      </c>
      <c r="I61" s="59" t="str">
        <f t="shared" si="10"/>
        <v/>
      </c>
      <c r="J61" s="65"/>
      <c r="K61" s="60" t="str">
        <f t="shared" si="3"/>
        <v/>
      </c>
      <c r="L61" s="61" t="str">
        <f t="shared" si="4"/>
        <v/>
      </c>
      <c r="M61" s="61" t="str">
        <f t="shared" si="5"/>
        <v/>
      </c>
      <c r="N61" s="59" t="str">
        <f t="shared" si="11"/>
        <v/>
      </c>
      <c r="O61" s="65"/>
      <c r="P61" s="58" t="str">
        <f t="shared" si="12"/>
        <v/>
      </c>
      <c r="Q61" s="61" t="str">
        <f t="shared" si="6"/>
        <v/>
      </c>
      <c r="R61" s="61" t="str">
        <f t="shared" si="7"/>
        <v/>
      </c>
      <c r="S61" s="59" t="str">
        <f t="shared" si="13"/>
        <v/>
      </c>
      <c r="T61" s="65"/>
      <c r="U61" s="58" t="str">
        <f t="shared" si="14"/>
        <v/>
      </c>
      <c r="V61" s="61" t="str">
        <f t="shared" si="8"/>
        <v/>
      </c>
      <c r="W61" s="61" t="str">
        <f t="shared" si="9"/>
        <v/>
      </c>
      <c r="X61" s="59" t="str">
        <f t="shared" si="15"/>
        <v/>
      </c>
      <c r="Y61" s="65"/>
    </row>
    <row r="62" spans="1:25" s="3" customFormat="1" x14ac:dyDescent="0.2">
      <c r="A62" s="71"/>
      <c r="B62" s="72"/>
      <c r="C62" s="73"/>
      <c r="D62" s="74"/>
      <c r="E62" s="74"/>
      <c r="F62" s="60" t="str">
        <f t="shared" si="0"/>
        <v/>
      </c>
      <c r="G62" s="61" t="str">
        <f t="shared" si="1"/>
        <v/>
      </c>
      <c r="H62" s="61" t="str">
        <f t="shared" si="2"/>
        <v/>
      </c>
      <c r="I62" s="59" t="str">
        <f t="shared" si="10"/>
        <v/>
      </c>
      <c r="J62" s="65"/>
      <c r="K62" s="60" t="str">
        <f t="shared" si="3"/>
        <v/>
      </c>
      <c r="L62" s="61" t="str">
        <f t="shared" si="4"/>
        <v/>
      </c>
      <c r="M62" s="61" t="str">
        <f t="shared" si="5"/>
        <v/>
      </c>
      <c r="N62" s="59" t="str">
        <f t="shared" si="11"/>
        <v/>
      </c>
      <c r="O62" s="65"/>
      <c r="P62" s="58" t="str">
        <f t="shared" si="12"/>
        <v/>
      </c>
      <c r="Q62" s="61" t="str">
        <f t="shared" si="6"/>
        <v/>
      </c>
      <c r="R62" s="61" t="str">
        <f t="shared" si="7"/>
        <v/>
      </c>
      <c r="S62" s="59" t="str">
        <f t="shared" si="13"/>
        <v/>
      </c>
      <c r="T62" s="65"/>
      <c r="U62" s="58" t="str">
        <f t="shared" si="14"/>
        <v/>
      </c>
      <c r="V62" s="61" t="str">
        <f t="shared" si="8"/>
        <v/>
      </c>
      <c r="W62" s="61" t="str">
        <f t="shared" si="9"/>
        <v/>
      </c>
      <c r="X62" s="59" t="str">
        <f t="shared" si="15"/>
        <v/>
      </c>
      <c r="Y62" s="65"/>
    </row>
    <row r="63" spans="1:25" s="3" customFormat="1" x14ac:dyDescent="0.2">
      <c r="A63" s="71"/>
      <c r="B63" s="72"/>
      <c r="C63" s="73"/>
      <c r="D63" s="74"/>
      <c r="E63" s="74"/>
      <c r="F63" s="60" t="str">
        <f t="shared" si="0"/>
        <v/>
      </c>
      <c r="G63" s="61" t="str">
        <f t="shared" si="1"/>
        <v/>
      </c>
      <c r="H63" s="61" t="str">
        <f t="shared" si="2"/>
        <v/>
      </c>
      <c r="I63" s="59" t="str">
        <f t="shared" si="10"/>
        <v/>
      </c>
      <c r="J63" s="65"/>
      <c r="K63" s="60" t="str">
        <f t="shared" si="3"/>
        <v/>
      </c>
      <c r="L63" s="61" t="str">
        <f t="shared" si="4"/>
        <v/>
      </c>
      <c r="M63" s="61" t="str">
        <f t="shared" si="5"/>
        <v/>
      </c>
      <c r="N63" s="59" t="str">
        <f t="shared" si="11"/>
        <v/>
      </c>
      <c r="O63" s="65"/>
      <c r="P63" s="58" t="str">
        <f t="shared" si="12"/>
        <v/>
      </c>
      <c r="Q63" s="61" t="str">
        <f t="shared" si="6"/>
        <v/>
      </c>
      <c r="R63" s="61" t="str">
        <f t="shared" si="7"/>
        <v/>
      </c>
      <c r="S63" s="59" t="str">
        <f t="shared" si="13"/>
        <v/>
      </c>
      <c r="T63" s="65"/>
      <c r="U63" s="58" t="str">
        <f t="shared" si="14"/>
        <v/>
      </c>
      <c r="V63" s="61" t="str">
        <f t="shared" si="8"/>
        <v/>
      </c>
      <c r="W63" s="61" t="str">
        <f t="shared" si="9"/>
        <v/>
      </c>
      <c r="X63" s="59" t="str">
        <f t="shared" si="15"/>
        <v/>
      </c>
      <c r="Y63" s="65"/>
    </row>
    <row r="64" spans="1:25" s="3" customFormat="1" x14ac:dyDescent="0.2">
      <c r="A64" s="71"/>
      <c r="B64" s="72"/>
      <c r="C64" s="73"/>
      <c r="D64" s="74"/>
      <c r="E64" s="74"/>
      <c r="F64" s="60" t="str">
        <f t="shared" si="0"/>
        <v/>
      </c>
      <c r="G64" s="61" t="str">
        <f t="shared" si="1"/>
        <v/>
      </c>
      <c r="H64" s="61" t="str">
        <f t="shared" si="2"/>
        <v/>
      </c>
      <c r="I64" s="59" t="str">
        <f t="shared" si="10"/>
        <v/>
      </c>
      <c r="J64" s="65"/>
      <c r="K64" s="60" t="str">
        <f t="shared" si="3"/>
        <v/>
      </c>
      <c r="L64" s="61" t="str">
        <f t="shared" si="4"/>
        <v/>
      </c>
      <c r="M64" s="61" t="str">
        <f t="shared" si="5"/>
        <v/>
      </c>
      <c r="N64" s="59" t="str">
        <f t="shared" si="11"/>
        <v/>
      </c>
      <c r="O64" s="65"/>
      <c r="P64" s="58" t="str">
        <f t="shared" si="12"/>
        <v/>
      </c>
      <c r="Q64" s="61" t="str">
        <f t="shared" si="6"/>
        <v/>
      </c>
      <c r="R64" s="61" t="str">
        <f t="shared" si="7"/>
        <v/>
      </c>
      <c r="S64" s="59" t="str">
        <f t="shared" si="13"/>
        <v/>
      </c>
      <c r="T64" s="65"/>
      <c r="U64" s="58" t="str">
        <f t="shared" si="14"/>
        <v/>
      </c>
      <c r="V64" s="61" t="str">
        <f t="shared" si="8"/>
        <v/>
      </c>
      <c r="W64" s="61" t="str">
        <f t="shared" si="9"/>
        <v/>
      </c>
      <c r="X64" s="59" t="str">
        <f t="shared" si="15"/>
        <v/>
      </c>
      <c r="Y64" s="65"/>
    </row>
    <row r="65" spans="1:25" s="3" customFormat="1" x14ac:dyDescent="0.2">
      <c r="A65" s="71"/>
      <c r="B65" s="72"/>
      <c r="C65" s="73"/>
      <c r="D65" s="74"/>
      <c r="E65" s="74"/>
      <c r="F65" s="60" t="str">
        <f t="shared" si="0"/>
        <v/>
      </c>
      <c r="G65" s="61" t="str">
        <f t="shared" si="1"/>
        <v/>
      </c>
      <c r="H65" s="61" t="str">
        <f t="shared" si="2"/>
        <v/>
      </c>
      <c r="I65" s="59" t="str">
        <f t="shared" si="10"/>
        <v/>
      </c>
      <c r="J65" s="65"/>
      <c r="K65" s="60" t="str">
        <f t="shared" si="3"/>
        <v/>
      </c>
      <c r="L65" s="61" t="str">
        <f t="shared" si="4"/>
        <v/>
      </c>
      <c r="M65" s="61" t="str">
        <f t="shared" si="5"/>
        <v/>
      </c>
      <c r="N65" s="59" t="str">
        <f t="shared" si="11"/>
        <v/>
      </c>
      <c r="O65" s="65"/>
      <c r="P65" s="58" t="str">
        <f t="shared" si="12"/>
        <v/>
      </c>
      <c r="Q65" s="61" t="str">
        <f t="shared" si="6"/>
        <v/>
      </c>
      <c r="R65" s="61" t="str">
        <f t="shared" si="7"/>
        <v/>
      </c>
      <c r="S65" s="59" t="str">
        <f t="shared" si="13"/>
        <v/>
      </c>
      <c r="T65" s="65"/>
      <c r="U65" s="58" t="str">
        <f t="shared" si="14"/>
        <v/>
      </c>
      <c r="V65" s="61" t="str">
        <f t="shared" si="8"/>
        <v/>
      </c>
      <c r="W65" s="61" t="str">
        <f t="shared" si="9"/>
        <v/>
      </c>
      <c r="X65" s="59" t="str">
        <f t="shared" si="15"/>
        <v/>
      </c>
      <c r="Y65" s="65"/>
    </row>
    <row r="66" spans="1:25" s="3" customFormat="1" x14ac:dyDescent="0.2">
      <c r="A66" s="71"/>
      <c r="B66" s="72"/>
      <c r="C66" s="73"/>
      <c r="D66" s="74"/>
      <c r="E66" s="74"/>
      <c r="F66" s="60" t="str">
        <f t="shared" si="0"/>
        <v/>
      </c>
      <c r="G66" s="61" t="str">
        <f t="shared" si="1"/>
        <v/>
      </c>
      <c r="H66" s="61" t="str">
        <f t="shared" si="2"/>
        <v/>
      </c>
      <c r="I66" s="59" t="str">
        <f t="shared" si="10"/>
        <v/>
      </c>
      <c r="J66" s="65"/>
      <c r="K66" s="60" t="str">
        <f t="shared" si="3"/>
        <v/>
      </c>
      <c r="L66" s="61" t="str">
        <f t="shared" si="4"/>
        <v/>
      </c>
      <c r="M66" s="61" t="str">
        <f t="shared" si="5"/>
        <v/>
      </c>
      <c r="N66" s="59" t="str">
        <f t="shared" si="11"/>
        <v/>
      </c>
      <c r="O66" s="65"/>
      <c r="P66" s="58" t="str">
        <f t="shared" si="12"/>
        <v/>
      </c>
      <c r="Q66" s="61" t="str">
        <f t="shared" si="6"/>
        <v/>
      </c>
      <c r="R66" s="61" t="str">
        <f t="shared" si="7"/>
        <v/>
      </c>
      <c r="S66" s="59" t="str">
        <f t="shared" si="13"/>
        <v/>
      </c>
      <c r="T66" s="65"/>
      <c r="U66" s="58" t="str">
        <f t="shared" si="14"/>
        <v/>
      </c>
      <c r="V66" s="61" t="str">
        <f t="shared" si="8"/>
        <v/>
      </c>
      <c r="W66" s="61" t="str">
        <f t="shared" si="9"/>
        <v/>
      </c>
      <c r="X66" s="59" t="str">
        <f t="shared" si="15"/>
        <v/>
      </c>
      <c r="Y66" s="65"/>
    </row>
    <row r="67" spans="1:25" s="3" customFormat="1" x14ac:dyDescent="0.2">
      <c r="A67" s="71"/>
      <c r="B67" s="72"/>
      <c r="C67" s="73"/>
      <c r="D67" s="74"/>
      <c r="E67" s="74"/>
      <c r="F67" s="60" t="str">
        <f t="shared" ref="F67:F130" si="16">IF(ISERROR(IF($B67="","",IF($E67="","",IF($A67="","",$A67+30)))),0,IF($B67="","",IF($E67="","",IF($A67="","",$A67+30))))</f>
        <v/>
      </c>
      <c r="G67" s="61" t="str">
        <f t="shared" ref="G67:G130" si="17">F67</f>
        <v/>
      </c>
      <c r="H67" s="61" t="str">
        <f t="shared" ref="H67:H130" si="18">IF(ISERROR(IF($B67="","",IF($E67="","",IF($A67="","",G67-$B$1)))),0,IF($B67="","",IF($E67="","",IF($A67="","",G67-$B$1))))</f>
        <v/>
      </c>
      <c r="I67" s="59" t="str">
        <f t="shared" si="10"/>
        <v/>
      </c>
      <c r="J67" s="65"/>
      <c r="K67" s="60" t="str">
        <f t="shared" ref="K67:K130" si="19">IF(ISERROR(IF($B67="","",IF($E67="","",IF($A67="","",$A67+60)))),0,IF($B67="","",IF($E67="","",IF($A67="","",$A67+60))))</f>
        <v/>
      </c>
      <c r="L67" s="61" t="str">
        <f t="shared" ref="L67:L130" si="20">K67</f>
        <v/>
      </c>
      <c r="M67" s="61" t="str">
        <f t="shared" ref="M67:M130" si="21">IF(ISERROR(IF($B67="","",IF($E67="","",IF($A67="","",L67-$B$1)))),0,IF($B67="","",IF($E67="","",IF($A67="","",L67-$B$1))))</f>
        <v/>
      </c>
      <c r="N67" s="59" t="str">
        <f t="shared" si="11"/>
        <v/>
      </c>
      <c r="O67" s="65"/>
      <c r="P67" s="58" t="str">
        <f t="shared" si="12"/>
        <v/>
      </c>
      <c r="Q67" s="61" t="str">
        <f t="shared" ref="Q67:Q130" si="22">P67</f>
        <v/>
      </c>
      <c r="R67" s="61" t="str">
        <f t="shared" ref="R67:R130" si="23">IF(ISERROR(IF($B67="","",IF($E67="","",IF($A67="","",Q67-$B$1)))),0,IF($B67="","",IF($E67="","",IF($A67="","",Q67-$B$1))))</f>
        <v/>
      </c>
      <c r="S67" s="59" t="str">
        <f t="shared" si="13"/>
        <v/>
      </c>
      <c r="T67" s="65"/>
      <c r="U67" s="58" t="str">
        <f t="shared" si="14"/>
        <v/>
      </c>
      <c r="V67" s="61" t="str">
        <f t="shared" ref="V67:V130" si="24">U67</f>
        <v/>
      </c>
      <c r="W67" s="61" t="str">
        <f t="shared" ref="W67:W130" si="25">IF(ISERROR(IF($B67="","",IF($E67="","",IF($A67="","",V67-$B$1)))),0,IF($B67="","",IF($E67="","",IF($A67="","",V67-$B$1))))</f>
        <v/>
      </c>
      <c r="X67" s="59" t="str">
        <f t="shared" si="15"/>
        <v/>
      </c>
      <c r="Y67" s="65"/>
    </row>
    <row r="68" spans="1:25" s="3" customFormat="1" x14ac:dyDescent="0.2">
      <c r="A68" s="71"/>
      <c r="B68" s="72"/>
      <c r="C68" s="73"/>
      <c r="D68" s="74"/>
      <c r="E68" s="74"/>
      <c r="F68" s="60" t="str">
        <f t="shared" si="16"/>
        <v/>
      </c>
      <c r="G68" s="61" t="str">
        <f t="shared" si="17"/>
        <v/>
      </c>
      <c r="H68" s="61" t="str">
        <f t="shared" si="18"/>
        <v/>
      </c>
      <c r="I68" s="59" t="str">
        <f t="shared" ref="I68:I131" si="26">IF(AND(H68&gt;-2,H68&lt;8),7,"")</f>
        <v/>
      </c>
      <c r="J68" s="65"/>
      <c r="K68" s="60" t="str">
        <f t="shared" si="19"/>
        <v/>
      </c>
      <c r="L68" s="61" t="str">
        <f t="shared" si="20"/>
        <v/>
      </c>
      <c r="M68" s="61" t="str">
        <f t="shared" si="21"/>
        <v/>
      </c>
      <c r="N68" s="59" t="str">
        <f t="shared" ref="N68:N131" si="27">IF(AND(M68&gt;-2,M68&lt;8),7,"")</f>
        <v/>
      </c>
      <c r="O68" s="65"/>
      <c r="P68" s="58" t="str">
        <f t="shared" ref="P68:P131" si="28">IF(ISERROR(IF($B68="","",IF($E68="","",IF($A68="","",$A68+90)))),0,IF($B68="","",IF($E68="","",IF($A68="","",$A68+90))))</f>
        <v/>
      </c>
      <c r="Q68" s="61" t="str">
        <f t="shared" si="22"/>
        <v/>
      </c>
      <c r="R68" s="61" t="str">
        <f t="shared" si="23"/>
        <v/>
      </c>
      <c r="S68" s="59" t="str">
        <f t="shared" ref="S68:S131" si="29">IF(AND(R68&gt;-2,R68&lt;8),7,"")</f>
        <v/>
      </c>
      <c r="T68" s="65"/>
      <c r="U68" s="58" t="str">
        <f t="shared" ref="U68:U131" si="30">IF(ISERROR(IF($B68="","",IF($E68="","",IF($A68="","",$A68+120)))),0,IF($B68="","",IF($E68="","",IF($A68="","",$A68+120))))</f>
        <v/>
      </c>
      <c r="V68" s="61" t="str">
        <f t="shared" si="24"/>
        <v/>
      </c>
      <c r="W68" s="61" t="str">
        <f t="shared" si="25"/>
        <v/>
      </c>
      <c r="X68" s="59" t="str">
        <f t="shared" ref="X68:X131" si="31">IF(AND(W68&gt;-2,W68&lt;8),7,"")</f>
        <v/>
      </c>
      <c r="Y68" s="65"/>
    </row>
    <row r="69" spans="1:25" s="3" customFormat="1" x14ac:dyDescent="0.2">
      <c r="A69" s="71"/>
      <c r="B69" s="72"/>
      <c r="C69" s="73"/>
      <c r="D69" s="74"/>
      <c r="E69" s="74"/>
      <c r="F69" s="60" t="str">
        <f t="shared" si="16"/>
        <v/>
      </c>
      <c r="G69" s="61" t="str">
        <f t="shared" si="17"/>
        <v/>
      </c>
      <c r="H69" s="61" t="str">
        <f t="shared" si="18"/>
        <v/>
      </c>
      <c r="I69" s="59" t="str">
        <f t="shared" si="26"/>
        <v/>
      </c>
      <c r="J69" s="65"/>
      <c r="K69" s="60" t="str">
        <f t="shared" si="19"/>
        <v/>
      </c>
      <c r="L69" s="61" t="str">
        <f t="shared" si="20"/>
        <v/>
      </c>
      <c r="M69" s="61" t="str">
        <f t="shared" si="21"/>
        <v/>
      </c>
      <c r="N69" s="59" t="str">
        <f t="shared" si="27"/>
        <v/>
      </c>
      <c r="O69" s="65"/>
      <c r="P69" s="58" t="str">
        <f t="shared" si="28"/>
        <v/>
      </c>
      <c r="Q69" s="61" t="str">
        <f t="shared" si="22"/>
        <v/>
      </c>
      <c r="R69" s="61" t="str">
        <f t="shared" si="23"/>
        <v/>
      </c>
      <c r="S69" s="59" t="str">
        <f t="shared" si="29"/>
        <v/>
      </c>
      <c r="T69" s="65"/>
      <c r="U69" s="58" t="str">
        <f t="shared" si="30"/>
        <v/>
      </c>
      <c r="V69" s="61" t="str">
        <f t="shared" si="24"/>
        <v/>
      </c>
      <c r="W69" s="61" t="str">
        <f t="shared" si="25"/>
        <v/>
      </c>
      <c r="X69" s="59" t="str">
        <f t="shared" si="31"/>
        <v/>
      </c>
      <c r="Y69" s="65"/>
    </row>
    <row r="70" spans="1:25" s="3" customFormat="1" x14ac:dyDescent="0.2">
      <c r="A70" s="71"/>
      <c r="B70" s="72"/>
      <c r="C70" s="73"/>
      <c r="D70" s="74"/>
      <c r="E70" s="74"/>
      <c r="F70" s="60" t="str">
        <f t="shared" si="16"/>
        <v/>
      </c>
      <c r="G70" s="61" t="str">
        <f t="shared" si="17"/>
        <v/>
      </c>
      <c r="H70" s="61" t="str">
        <f t="shared" si="18"/>
        <v/>
      </c>
      <c r="I70" s="59" t="str">
        <f t="shared" si="26"/>
        <v/>
      </c>
      <c r="J70" s="65"/>
      <c r="K70" s="60" t="str">
        <f t="shared" si="19"/>
        <v/>
      </c>
      <c r="L70" s="61" t="str">
        <f t="shared" si="20"/>
        <v/>
      </c>
      <c r="M70" s="61" t="str">
        <f t="shared" si="21"/>
        <v/>
      </c>
      <c r="N70" s="59" t="str">
        <f t="shared" si="27"/>
        <v/>
      </c>
      <c r="O70" s="65"/>
      <c r="P70" s="58" t="str">
        <f t="shared" si="28"/>
        <v/>
      </c>
      <c r="Q70" s="61" t="str">
        <f t="shared" si="22"/>
        <v/>
      </c>
      <c r="R70" s="61" t="str">
        <f t="shared" si="23"/>
        <v/>
      </c>
      <c r="S70" s="59" t="str">
        <f t="shared" si="29"/>
        <v/>
      </c>
      <c r="T70" s="65"/>
      <c r="U70" s="58" t="str">
        <f t="shared" si="30"/>
        <v/>
      </c>
      <c r="V70" s="61" t="str">
        <f t="shared" si="24"/>
        <v/>
      </c>
      <c r="W70" s="61" t="str">
        <f t="shared" si="25"/>
        <v/>
      </c>
      <c r="X70" s="59" t="str">
        <f t="shared" si="31"/>
        <v/>
      </c>
      <c r="Y70" s="65"/>
    </row>
    <row r="71" spans="1:25" s="3" customFormat="1" x14ac:dyDescent="0.2">
      <c r="A71" s="71"/>
      <c r="B71" s="72"/>
      <c r="C71" s="73"/>
      <c r="D71" s="74"/>
      <c r="E71" s="74"/>
      <c r="F71" s="60" t="str">
        <f t="shared" si="16"/>
        <v/>
      </c>
      <c r="G71" s="61" t="str">
        <f t="shared" si="17"/>
        <v/>
      </c>
      <c r="H71" s="61" t="str">
        <f t="shared" si="18"/>
        <v/>
      </c>
      <c r="I71" s="59" t="str">
        <f t="shared" si="26"/>
        <v/>
      </c>
      <c r="J71" s="65"/>
      <c r="K71" s="60" t="str">
        <f t="shared" si="19"/>
        <v/>
      </c>
      <c r="L71" s="61" t="str">
        <f t="shared" si="20"/>
        <v/>
      </c>
      <c r="M71" s="61" t="str">
        <f t="shared" si="21"/>
        <v/>
      </c>
      <c r="N71" s="59" t="str">
        <f t="shared" si="27"/>
        <v/>
      </c>
      <c r="O71" s="65"/>
      <c r="P71" s="58" t="str">
        <f t="shared" si="28"/>
        <v/>
      </c>
      <c r="Q71" s="61" t="str">
        <f t="shared" si="22"/>
        <v/>
      </c>
      <c r="R71" s="61" t="str">
        <f t="shared" si="23"/>
        <v/>
      </c>
      <c r="S71" s="59" t="str">
        <f t="shared" si="29"/>
        <v/>
      </c>
      <c r="T71" s="65"/>
      <c r="U71" s="58" t="str">
        <f t="shared" si="30"/>
        <v/>
      </c>
      <c r="V71" s="61" t="str">
        <f t="shared" si="24"/>
        <v/>
      </c>
      <c r="W71" s="61" t="str">
        <f t="shared" si="25"/>
        <v/>
      </c>
      <c r="X71" s="59" t="str">
        <f t="shared" si="31"/>
        <v/>
      </c>
      <c r="Y71" s="65"/>
    </row>
    <row r="72" spans="1:25" s="3" customFormat="1" x14ac:dyDescent="0.2">
      <c r="A72" s="71"/>
      <c r="B72" s="72"/>
      <c r="C72" s="73"/>
      <c r="D72" s="74"/>
      <c r="E72" s="74"/>
      <c r="F72" s="60" t="str">
        <f t="shared" si="16"/>
        <v/>
      </c>
      <c r="G72" s="61" t="str">
        <f t="shared" si="17"/>
        <v/>
      </c>
      <c r="H72" s="61" t="str">
        <f t="shared" si="18"/>
        <v/>
      </c>
      <c r="I72" s="59" t="str">
        <f t="shared" si="26"/>
        <v/>
      </c>
      <c r="J72" s="65"/>
      <c r="K72" s="60" t="str">
        <f t="shared" si="19"/>
        <v/>
      </c>
      <c r="L72" s="61" t="str">
        <f t="shared" si="20"/>
        <v/>
      </c>
      <c r="M72" s="61" t="str">
        <f t="shared" si="21"/>
        <v/>
      </c>
      <c r="N72" s="59" t="str">
        <f t="shared" si="27"/>
        <v/>
      </c>
      <c r="O72" s="65"/>
      <c r="P72" s="58" t="str">
        <f t="shared" si="28"/>
        <v/>
      </c>
      <c r="Q72" s="61" t="str">
        <f t="shared" si="22"/>
        <v/>
      </c>
      <c r="R72" s="61" t="str">
        <f t="shared" si="23"/>
        <v/>
      </c>
      <c r="S72" s="59" t="str">
        <f t="shared" si="29"/>
        <v/>
      </c>
      <c r="T72" s="65"/>
      <c r="U72" s="58" t="str">
        <f t="shared" si="30"/>
        <v/>
      </c>
      <c r="V72" s="61" t="str">
        <f t="shared" si="24"/>
        <v/>
      </c>
      <c r="W72" s="61" t="str">
        <f t="shared" si="25"/>
        <v/>
      </c>
      <c r="X72" s="59" t="str">
        <f t="shared" si="31"/>
        <v/>
      </c>
      <c r="Y72" s="65"/>
    </row>
    <row r="73" spans="1:25" s="3" customFormat="1" x14ac:dyDescent="0.2">
      <c r="A73" s="71"/>
      <c r="B73" s="72"/>
      <c r="C73" s="73"/>
      <c r="D73" s="74"/>
      <c r="E73" s="74"/>
      <c r="F73" s="60" t="str">
        <f t="shared" si="16"/>
        <v/>
      </c>
      <c r="G73" s="61" t="str">
        <f t="shared" si="17"/>
        <v/>
      </c>
      <c r="H73" s="61" t="str">
        <f t="shared" si="18"/>
        <v/>
      </c>
      <c r="I73" s="59" t="str">
        <f t="shared" si="26"/>
        <v/>
      </c>
      <c r="J73" s="65"/>
      <c r="K73" s="60" t="str">
        <f t="shared" si="19"/>
        <v/>
      </c>
      <c r="L73" s="61" t="str">
        <f t="shared" si="20"/>
        <v/>
      </c>
      <c r="M73" s="61" t="str">
        <f t="shared" si="21"/>
        <v/>
      </c>
      <c r="N73" s="59" t="str">
        <f t="shared" si="27"/>
        <v/>
      </c>
      <c r="O73" s="65"/>
      <c r="P73" s="58" t="str">
        <f t="shared" si="28"/>
        <v/>
      </c>
      <c r="Q73" s="61" t="str">
        <f t="shared" si="22"/>
        <v/>
      </c>
      <c r="R73" s="61" t="str">
        <f t="shared" si="23"/>
        <v/>
      </c>
      <c r="S73" s="59" t="str">
        <f t="shared" si="29"/>
        <v/>
      </c>
      <c r="T73" s="65"/>
      <c r="U73" s="58" t="str">
        <f t="shared" si="30"/>
        <v/>
      </c>
      <c r="V73" s="61" t="str">
        <f t="shared" si="24"/>
        <v/>
      </c>
      <c r="W73" s="61" t="str">
        <f t="shared" si="25"/>
        <v/>
      </c>
      <c r="X73" s="59" t="str">
        <f t="shared" si="31"/>
        <v/>
      </c>
      <c r="Y73" s="65"/>
    </row>
    <row r="74" spans="1:25" s="3" customFormat="1" x14ac:dyDescent="0.2">
      <c r="A74" s="71"/>
      <c r="B74" s="72"/>
      <c r="C74" s="73"/>
      <c r="D74" s="74"/>
      <c r="E74" s="74"/>
      <c r="F74" s="60" t="str">
        <f t="shared" si="16"/>
        <v/>
      </c>
      <c r="G74" s="61" t="str">
        <f t="shared" si="17"/>
        <v/>
      </c>
      <c r="H74" s="61" t="str">
        <f t="shared" si="18"/>
        <v/>
      </c>
      <c r="I74" s="59" t="str">
        <f t="shared" si="26"/>
        <v/>
      </c>
      <c r="J74" s="65"/>
      <c r="K74" s="60" t="str">
        <f t="shared" si="19"/>
        <v/>
      </c>
      <c r="L74" s="61" t="str">
        <f t="shared" si="20"/>
        <v/>
      </c>
      <c r="M74" s="61" t="str">
        <f t="shared" si="21"/>
        <v/>
      </c>
      <c r="N74" s="59" t="str">
        <f t="shared" si="27"/>
        <v/>
      </c>
      <c r="O74" s="65"/>
      <c r="P74" s="58" t="str">
        <f t="shared" si="28"/>
        <v/>
      </c>
      <c r="Q74" s="61" t="str">
        <f t="shared" si="22"/>
        <v/>
      </c>
      <c r="R74" s="61" t="str">
        <f t="shared" si="23"/>
        <v/>
      </c>
      <c r="S74" s="59" t="str">
        <f t="shared" si="29"/>
        <v/>
      </c>
      <c r="T74" s="65"/>
      <c r="U74" s="58" t="str">
        <f t="shared" si="30"/>
        <v/>
      </c>
      <c r="V74" s="61" t="str">
        <f t="shared" si="24"/>
        <v/>
      </c>
      <c r="W74" s="61" t="str">
        <f t="shared" si="25"/>
        <v/>
      </c>
      <c r="X74" s="59" t="str">
        <f t="shared" si="31"/>
        <v/>
      </c>
      <c r="Y74" s="65"/>
    </row>
    <row r="75" spans="1:25" s="3" customFormat="1" x14ac:dyDescent="0.2">
      <c r="A75" s="71"/>
      <c r="B75" s="72"/>
      <c r="C75" s="73"/>
      <c r="D75" s="74"/>
      <c r="E75" s="74"/>
      <c r="F75" s="60" t="str">
        <f t="shared" si="16"/>
        <v/>
      </c>
      <c r="G75" s="61" t="str">
        <f t="shared" si="17"/>
        <v/>
      </c>
      <c r="H75" s="61" t="str">
        <f t="shared" si="18"/>
        <v/>
      </c>
      <c r="I75" s="59" t="str">
        <f t="shared" si="26"/>
        <v/>
      </c>
      <c r="J75" s="65"/>
      <c r="K75" s="60" t="str">
        <f t="shared" si="19"/>
        <v/>
      </c>
      <c r="L75" s="61" t="str">
        <f t="shared" si="20"/>
        <v/>
      </c>
      <c r="M75" s="61" t="str">
        <f t="shared" si="21"/>
        <v/>
      </c>
      <c r="N75" s="59" t="str">
        <f t="shared" si="27"/>
        <v/>
      </c>
      <c r="O75" s="65"/>
      <c r="P75" s="58" t="str">
        <f t="shared" si="28"/>
        <v/>
      </c>
      <c r="Q75" s="61" t="str">
        <f t="shared" si="22"/>
        <v/>
      </c>
      <c r="R75" s="61" t="str">
        <f t="shared" si="23"/>
        <v/>
      </c>
      <c r="S75" s="59" t="str">
        <f t="shared" si="29"/>
        <v/>
      </c>
      <c r="T75" s="65"/>
      <c r="U75" s="58" t="str">
        <f t="shared" si="30"/>
        <v/>
      </c>
      <c r="V75" s="61" t="str">
        <f t="shared" si="24"/>
        <v/>
      </c>
      <c r="W75" s="61" t="str">
        <f t="shared" si="25"/>
        <v/>
      </c>
      <c r="X75" s="59" t="str">
        <f t="shared" si="31"/>
        <v/>
      </c>
      <c r="Y75" s="65"/>
    </row>
    <row r="76" spans="1:25" s="3" customFormat="1" x14ac:dyDescent="0.2">
      <c r="A76" s="71"/>
      <c r="B76" s="72"/>
      <c r="C76" s="73"/>
      <c r="D76" s="74"/>
      <c r="E76" s="74"/>
      <c r="F76" s="60" t="str">
        <f t="shared" si="16"/>
        <v/>
      </c>
      <c r="G76" s="61" t="str">
        <f t="shared" si="17"/>
        <v/>
      </c>
      <c r="H76" s="61" t="str">
        <f t="shared" si="18"/>
        <v/>
      </c>
      <c r="I76" s="59" t="str">
        <f t="shared" si="26"/>
        <v/>
      </c>
      <c r="J76" s="65"/>
      <c r="K76" s="60" t="str">
        <f t="shared" si="19"/>
        <v/>
      </c>
      <c r="L76" s="61" t="str">
        <f t="shared" si="20"/>
        <v/>
      </c>
      <c r="M76" s="61" t="str">
        <f t="shared" si="21"/>
        <v/>
      </c>
      <c r="N76" s="59" t="str">
        <f t="shared" si="27"/>
        <v/>
      </c>
      <c r="O76" s="65"/>
      <c r="P76" s="58" t="str">
        <f t="shared" si="28"/>
        <v/>
      </c>
      <c r="Q76" s="61" t="str">
        <f t="shared" si="22"/>
        <v/>
      </c>
      <c r="R76" s="61" t="str">
        <f t="shared" si="23"/>
        <v/>
      </c>
      <c r="S76" s="59" t="str">
        <f t="shared" si="29"/>
        <v/>
      </c>
      <c r="T76" s="65"/>
      <c r="U76" s="58" t="str">
        <f t="shared" si="30"/>
        <v/>
      </c>
      <c r="V76" s="61" t="str">
        <f t="shared" si="24"/>
        <v/>
      </c>
      <c r="W76" s="61" t="str">
        <f t="shared" si="25"/>
        <v/>
      </c>
      <c r="X76" s="59" t="str">
        <f t="shared" si="31"/>
        <v/>
      </c>
      <c r="Y76" s="65"/>
    </row>
    <row r="77" spans="1:25" s="3" customFormat="1" x14ac:dyDescent="0.2">
      <c r="A77" s="71"/>
      <c r="B77" s="72"/>
      <c r="C77" s="73"/>
      <c r="D77" s="74"/>
      <c r="E77" s="74"/>
      <c r="F77" s="60" t="str">
        <f t="shared" si="16"/>
        <v/>
      </c>
      <c r="G77" s="61" t="str">
        <f t="shared" si="17"/>
        <v/>
      </c>
      <c r="H77" s="61" t="str">
        <f t="shared" si="18"/>
        <v/>
      </c>
      <c r="I77" s="59" t="str">
        <f t="shared" si="26"/>
        <v/>
      </c>
      <c r="J77" s="65"/>
      <c r="K77" s="60" t="str">
        <f t="shared" si="19"/>
        <v/>
      </c>
      <c r="L77" s="61" t="str">
        <f t="shared" si="20"/>
        <v/>
      </c>
      <c r="M77" s="61" t="str">
        <f t="shared" si="21"/>
        <v/>
      </c>
      <c r="N77" s="59" t="str">
        <f t="shared" si="27"/>
        <v/>
      </c>
      <c r="O77" s="65"/>
      <c r="P77" s="58" t="str">
        <f t="shared" si="28"/>
        <v/>
      </c>
      <c r="Q77" s="61" t="str">
        <f t="shared" si="22"/>
        <v/>
      </c>
      <c r="R77" s="61" t="str">
        <f t="shared" si="23"/>
        <v/>
      </c>
      <c r="S77" s="59" t="str">
        <f t="shared" si="29"/>
        <v/>
      </c>
      <c r="T77" s="65"/>
      <c r="U77" s="58" t="str">
        <f t="shared" si="30"/>
        <v/>
      </c>
      <c r="V77" s="61" t="str">
        <f t="shared" si="24"/>
        <v/>
      </c>
      <c r="W77" s="61" t="str">
        <f t="shared" si="25"/>
        <v/>
      </c>
      <c r="X77" s="59" t="str">
        <f t="shared" si="31"/>
        <v/>
      </c>
      <c r="Y77" s="65"/>
    </row>
    <row r="78" spans="1:25" s="3" customFormat="1" x14ac:dyDescent="0.2">
      <c r="A78" s="71"/>
      <c r="B78" s="72"/>
      <c r="C78" s="73"/>
      <c r="D78" s="74"/>
      <c r="E78" s="74"/>
      <c r="F78" s="60" t="str">
        <f t="shared" si="16"/>
        <v/>
      </c>
      <c r="G78" s="61" t="str">
        <f t="shared" si="17"/>
        <v/>
      </c>
      <c r="H78" s="61" t="str">
        <f t="shared" si="18"/>
        <v/>
      </c>
      <c r="I78" s="59" t="str">
        <f t="shared" si="26"/>
        <v/>
      </c>
      <c r="J78" s="65"/>
      <c r="K78" s="60" t="str">
        <f t="shared" si="19"/>
        <v/>
      </c>
      <c r="L78" s="61" t="str">
        <f t="shared" si="20"/>
        <v/>
      </c>
      <c r="M78" s="61" t="str">
        <f t="shared" si="21"/>
        <v/>
      </c>
      <c r="N78" s="59" t="str">
        <f t="shared" si="27"/>
        <v/>
      </c>
      <c r="O78" s="65"/>
      <c r="P78" s="58" t="str">
        <f t="shared" si="28"/>
        <v/>
      </c>
      <c r="Q78" s="61" t="str">
        <f t="shared" si="22"/>
        <v/>
      </c>
      <c r="R78" s="61" t="str">
        <f t="shared" si="23"/>
        <v/>
      </c>
      <c r="S78" s="59" t="str">
        <f t="shared" si="29"/>
        <v/>
      </c>
      <c r="T78" s="65"/>
      <c r="U78" s="58" t="str">
        <f t="shared" si="30"/>
        <v/>
      </c>
      <c r="V78" s="61" t="str">
        <f t="shared" si="24"/>
        <v/>
      </c>
      <c r="W78" s="61" t="str">
        <f t="shared" si="25"/>
        <v/>
      </c>
      <c r="X78" s="59" t="str">
        <f t="shared" si="31"/>
        <v/>
      </c>
      <c r="Y78" s="65"/>
    </row>
    <row r="79" spans="1:25" s="3" customFormat="1" x14ac:dyDescent="0.2">
      <c r="A79" s="71"/>
      <c r="B79" s="72"/>
      <c r="C79" s="73"/>
      <c r="D79" s="74"/>
      <c r="E79" s="74"/>
      <c r="F79" s="60" t="str">
        <f t="shared" si="16"/>
        <v/>
      </c>
      <c r="G79" s="61" t="str">
        <f t="shared" si="17"/>
        <v/>
      </c>
      <c r="H79" s="61" t="str">
        <f t="shared" si="18"/>
        <v/>
      </c>
      <c r="I79" s="59" t="str">
        <f t="shared" si="26"/>
        <v/>
      </c>
      <c r="J79" s="65"/>
      <c r="K79" s="60" t="str">
        <f t="shared" si="19"/>
        <v/>
      </c>
      <c r="L79" s="61" t="str">
        <f t="shared" si="20"/>
        <v/>
      </c>
      <c r="M79" s="61" t="str">
        <f t="shared" si="21"/>
        <v/>
      </c>
      <c r="N79" s="59" t="str">
        <f t="shared" si="27"/>
        <v/>
      </c>
      <c r="O79" s="65"/>
      <c r="P79" s="58" t="str">
        <f t="shared" si="28"/>
        <v/>
      </c>
      <c r="Q79" s="61" t="str">
        <f t="shared" si="22"/>
        <v/>
      </c>
      <c r="R79" s="61" t="str">
        <f t="shared" si="23"/>
        <v/>
      </c>
      <c r="S79" s="59" t="str">
        <f t="shared" si="29"/>
        <v/>
      </c>
      <c r="T79" s="65"/>
      <c r="U79" s="58" t="str">
        <f t="shared" si="30"/>
        <v/>
      </c>
      <c r="V79" s="61" t="str">
        <f t="shared" si="24"/>
        <v/>
      </c>
      <c r="W79" s="61" t="str">
        <f t="shared" si="25"/>
        <v/>
      </c>
      <c r="X79" s="59" t="str">
        <f t="shared" si="31"/>
        <v/>
      </c>
      <c r="Y79" s="65"/>
    </row>
    <row r="80" spans="1:25" s="3" customFormat="1" x14ac:dyDescent="0.2">
      <c r="A80" s="71"/>
      <c r="B80" s="72"/>
      <c r="C80" s="73"/>
      <c r="D80" s="74"/>
      <c r="E80" s="74"/>
      <c r="F80" s="60" t="str">
        <f t="shared" si="16"/>
        <v/>
      </c>
      <c r="G80" s="61" t="str">
        <f t="shared" si="17"/>
        <v/>
      </c>
      <c r="H80" s="61" t="str">
        <f t="shared" si="18"/>
        <v/>
      </c>
      <c r="I80" s="59" t="str">
        <f t="shared" si="26"/>
        <v/>
      </c>
      <c r="J80" s="65"/>
      <c r="K80" s="60" t="str">
        <f t="shared" si="19"/>
        <v/>
      </c>
      <c r="L80" s="61" t="str">
        <f t="shared" si="20"/>
        <v/>
      </c>
      <c r="M80" s="61" t="str">
        <f t="shared" si="21"/>
        <v/>
      </c>
      <c r="N80" s="59" t="str">
        <f t="shared" si="27"/>
        <v/>
      </c>
      <c r="O80" s="65"/>
      <c r="P80" s="58" t="str">
        <f t="shared" si="28"/>
        <v/>
      </c>
      <c r="Q80" s="61" t="str">
        <f t="shared" si="22"/>
        <v/>
      </c>
      <c r="R80" s="61" t="str">
        <f t="shared" si="23"/>
        <v/>
      </c>
      <c r="S80" s="59" t="str">
        <f t="shared" si="29"/>
        <v/>
      </c>
      <c r="T80" s="65"/>
      <c r="U80" s="58" t="str">
        <f t="shared" si="30"/>
        <v/>
      </c>
      <c r="V80" s="61" t="str">
        <f t="shared" si="24"/>
        <v/>
      </c>
      <c r="W80" s="61" t="str">
        <f t="shared" si="25"/>
        <v/>
      </c>
      <c r="X80" s="59" t="str">
        <f t="shared" si="31"/>
        <v/>
      </c>
      <c r="Y80" s="65"/>
    </row>
    <row r="81" spans="1:25" s="3" customFormat="1" x14ac:dyDescent="0.2">
      <c r="A81" s="71"/>
      <c r="B81" s="72"/>
      <c r="C81" s="73"/>
      <c r="D81" s="74"/>
      <c r="E81" s="74"/>
      <c r="F81" s="60" t="str">
        <f t="shared" si="16"/>
        <v/>
      </c>
      <c r="G81" s="61" t="str">
        <f t="shared" si="17"/>
        <v/>
      </c>
      <c r="H81" s="61" t="str">
        <f t="shared" si="18"/>
        <v/>
      </c>
      <c r="I81" s="59" t="str">
        <f t="shared" si="26"/>
        <v/>
      </c>
      <c r="J81" s="65"/>
      <c r="K81" s="60" t="str">
        <f t="shared" si="19"/>
        <v/>
      </c>
      <c r="L81" s="61" t="str">
        <f t="shared" si="20"/>
        <v/>
      </c>
      <c r="M81" s="61" t="str">
        <f t="shared" si="21"/>
        <v/>
      </c>
      <c r="N81" s="59" t="str">
        <f t="shared" si="27"/>
        <v/>
      </c>
      <c r="O81" s="65"/>
      <c r="P81" s="58" t="str">
        <f t="shared" si="28"/>
        <v/>
      </c>
      <c r="Q81" s="61" t="str">
        <f t="shared" si="22"/>
        <v/>
      </c>
      <c r="R81" s="61" t="str">
        <f t="shared" si="23"/>
        <v/>
      </c>
      <c r="S81" s="59" t="str">
        <f t="shared" si="29"/>
        <v/>
      </c>
      <c r="T81" s="65"/>
      <c r="U81" s="58" t="str">
        <f t="shared" si="30"/>
        <v/>
      </c>
      <c r="V81" s="61" t="str">
        <f t="shared" si="24"/>
        <v/>
      </c>
      <c r="W81" s="61" t="str">
        <f t="shared" si="25"/>
        <v/>
      </c>
      <c r="X81" s="59" t="str">
        <f t="shared" si="31"/>
        <v/>
      </c>
      <c r="Y81" s="65"/>
    </row>
    <row r="82" spans="1:25" s="3" customFormat="1" x14ac:dyDescent="0.2">
      <c r="A82" s="71"/>
      <c r="B82" s="72"/>
      <c r="C82" s="73"/>
      <c r="D82" s="74"/>
      <c r="E82" s="74"/>
      <c r="F82" s="60" t="str">
        <f t="shared" si="16"/>
        <v/>
      </c>
      <c r="G82" s="61" t="str">
        <f t="shared" si="17"/>
        <v/>
      </c>
      <c r="H82" s="61" t="str">
        <f t="shared" si="18"/>
        <v/>
      </c>
      <c r="I82" s="59" t="str">
        <f t="shared" si="26"/>
        <v/>
      </c>
      <c r="J82" s="65"/>
      <c r="K82" s="60" t="str">
        <f t="shared" si="19"/>
        <v/>
      </c>
      <c r="L82" s="61" t="str">
        <f t="shared" si="20"/>
        <v/>
      </c>
      <c r="M82" s="61" t="str">
        <f t="shared" si="21"/>
        <v/>
      </c>
      <c r="N82" s="59" t="str">
        <f t="shared" si="27"/>
        <v/>
      </c>
      <c r="O82" s="65"/>
      <c r="P82" s="58" t="str">
        <f t="shared" si="28"/>
        <v/>
      </c>
      <c r="Q82" s="61" t="str">
        <f t="shared" si="22"/>
        <v/>
      </c>
      <c r="R82" s="61" t="str">
        <f t="shared" si="23"/>
        <v/>
      </c>
      <c r="S82" s="59" t="str">
        <f t="shared" si="29"/>
        <v/>
      </c>
      <c r="T82" s="65"/>
      <c r="U82" s="58" t="str">
        <f t="shared" si="30"/>
        <v/>
      </c>
      <c r="V82" s="61" t="str">
        <f t="shared" si="24"/>
        <v/>
      </c>
      <c r="W82" s="61" t="str">
        <f t="shared" si="25"/>
        <v/>
      </c>
      <c r="X82" s="59" t="str">
        <f t="shared" si="31"/>
        <v/>
      </c>
      <c r="Y82" s="65"/>
    </row>
    <row r="83" spans="1:25" s="3" customFormat="1" x14ac:dyDescent="0.2">
      <c r="A83" s="71"/>
      <c r="B83" s="72"/>
      <c r="C83" s="73"/>
      <c r="D83" s="74"/>
      <c r="E83" s="74"/>
      <c r="F83" s="60" t="str">
        <f t="shared" si="16"/>
        <v/>
      </c>
      <c r="G83" s="61" t="str">
        <f t="shared" si="17"/>
        <v/>
      </c>
      <c r="H83" s="61" t="str">
        <f t="shared" si="18"/>
        <v/>
      </c>
      <c r="I83" s="59" t="str">
        <f t="shared" si="26"/>
        <v/>
      </c>
      <c r="J83" s="65"/>
      <c r="K83" s="60" t="str">
        <f t="shared" si="19"/>
        <v/>
      </c>
      <c r="L83" s="61" t="str">
        <f t="shared" si="20"/>
        <v/>
      </c>
      <c r="M83" s="61" t="str">
        <f t="shared" si="21"/>
        <v/>
      </c>
      <c r="N83" s="59" t="str">
        <f t="shared" si="27"/>
        <v/>
      </c>
      <c r="O83" s="65"/>
      <c r="P83" s="58" t="str">
        <f t="shared" si="28"/>
        <v/>
      </c>
      <c r="Q83" s="61" t="str">
        <f t="shared" si="22"/>
        <v/>
      </c>
      <c r="R83" s="61" t="str">
        <f t="shared" si="23"/>
        <v/>
      </c>
      <c r="S83" s="59" t="str">
        <f t="shared" si="29"/>
        <v/>
      </c>
      <c r="T83" s="65"/>
      <c r="U83" s="58" t="str">
        <f t="shared" si="30"/>
        <v/>
      </c>
      <c r="V83" s="61" t="str">
        <f t="shared" si="24"/>
        <v/>
      </c>
      <c r="W83" s="61" t="str">
        <f t="shared" si="25"/>
        <v/>
      </c>
      <c r="X83" s="59" t="str">
        <f t="shared" si="31"/>
        <v/>
      </c>
      <c r="Y83" s="65"/>
    </row>
    <row r="84" spans="1:25" s="3" customFormat="1" x14ac:dyDescent="0.2">
      <c r="A84" s="71"/>
      <c r="B84" s="72"/>
      <c r="C84" s="73"/>
      <c r="D84" s="74"/>
      <c r="E84" s="74"/>
      <c r="F84" s="60" t="str">
        <f t="shared" si="16"/>
        <v/>
      </c>
      <c r="G84" s="61" t="str">
        <f t="shared" si="17"/>
        <v/>
      </c>
      <c r="H84" s="61" t="str">
        <f t="shared" si="18"/>
        <v/>
      </c>
      <c r="I84" s="59" t="str">
        <f t="shared" si="26"/>
        <v/>
      </c>
      <c r="J84" s="65"/>
      <c r="K84" s="60" t="str">
        <f t="shared" si="19"/>
        <v/>
      </c>
      <c r="L84" s="61" t="str">
        <f t="shared" si="20"/>
        <v/>
      </c>
      <c r="M84" s="61" t="str">
        <f t="shared" si="21"/>
        <v/>
      </c>
      <c r="N84" s="59" t="str">
        <f t="shared" si="27"/>
        <v/>
      </c>
      <c r="O84" s="65"/>
      <c r="P84" s="58" t="str">
        <f t="shared" si="28"/>
        <v/>
      </c>
      <c r="Q84" s="61" t="str">
        <f t="shared" si="22"/>
        <v/>
      </c>
      <c r="R84" s="61" t="str">
        <f t="shared" si="23"/>
        <v/>
      </c>
      <c r="S84" s="59" t="str">
        <f t="shared" si="29"/>
        <v/>
      </c>
      <c r="T84" s="65"/>
      <c r="U84" s="58" t="str">
        <f t="shared" si="30"/>
        <v/>
      </c>
      <c r="V84" s="61" t="str">
        <f t="shared" si="24"/>
        <v/>
      </c>
      <c r="W84" s="61" t="str">
        <f t="shared" si="25"/>
        <v/>
      </c>
      <c r="X84" s="59" t="str">
        <f t="shared" si="31"/>
        <v/>
      </c>
      <c r="Y84" s="65"/>
    </row>
    <row r="85" spans="1:25" s="3" customFormat="1" x14ac:dyDescent="0.2">
      <c r="A85" s="71"/>
      <c r="B85" s="72"/>
      <c r="C85" s="73"/>
      <c r="D85" s="74"/>
      <c r="E85" s="74"/>
      <c r="F85" s="60" t="str">
        <f t="shared" si="16"/>
        <v/>
      </c>
      <c r="G85" s="61" t="str">
        <f t="shared" si="17"/>
        <v/>
      </c>
      <c r="H85" s="61" t="str">
        <f t="shared" si="18"/>
        <v/>
      </c>
      <c r="I85" s="59" t="str">
        <f t="shared" si="26"/>
        <v/>
      </c>
      <c r="J85" s="65"/>
      <c r="K85" s="60" t="str">
        <f t="shared" si="19"/>
        <v/>
      </c>
      <c r="L85" s="61" t="str">
        <f t="shared" si="20"/>
        <v/>
      </c>
      <c r="M85" s="61" t="str">
        <f t="shared" si="21"/>
        <v/>
      </c>
      <c r="N85" s="59" t="str">
        <f t="shared" si="27"/>
        <v/>
      </c>
      <c r="O85" s="65"/>
      <c r="P85" s="58" t="str">
        <f t="shared" si="28"/>
        <v/>
      </c>
      <c r="Q85" s="61" t="str">
        <f t="shared" si="22"/>
        <v/>
      </c>
      <c r="R85" s="61" t="str">
        <f t="shared" si="23"/>
        <v/>
      </c>
      <c r="S85" s="59" t="str">
        <f t="shared" si="29"/>
        <v/>
      </c>
      <c r="T85" s="65"/>
      <c r="U85" s="58" t="str">
        <f t="shared" si="30"/>
        <v/>
      </c>
      <c r="V85" s="61" t="str">
        <f t="shared" si="24"/>
        <v/>
      </c>
      <c r="W85" s="61" t="str">
        <f t="shared" si="25"/>
        <v/>
      </c>
      <c r="X85" s="59" t="str">
        <f t="shared" si="31"/>
        <v/>
      </c>
      <c r="Y85" s="65"/>
    </row>
    <row r="86" spans="1:25" s="3" customFormat="1" x14ac:dyDescent="0.2">
      <c r="A86" s="71"/>
      <c r="B86" s="72"/>
      <c r="C86" s="73"/>
      <c r="D86" s="74"/>
      <c r="E86" s="74"/>
      <c r="F86" s="60" t="str">
        <f t="shared" si="16"/>
        <v/>
      </c>
      <c r="G86" s="61" t="str">
        <f t="shared" si="17"/>
        <v/>
      </c>
      <c r="H86" s="61" t="str">
        <f t="shared" si="18"/>
        <v/>
      </c>
      <c r="I86" s="59" t="str">
        <f t="shared" si="26"/>
        <v/>
      </c>
      <c r="J86" s="65"/>
      <c r="K86" s="60" t="str">
        <f t="shared" si="19"/>
        <v/>
      </c>
      <c r="L86" s="61" t="str">
        <f t="shared" si="20"/>
        <v/>
      </c>
      <c r="M86" s="61" t="str">
        <f t="shared" si="21"/>
        <v/>
      </c>
      <c r="N86" s="59" t="str">
        <f t="shared" si="27"/>
        <v/>
      </c>
      <c r="O86" s="65"/>
      <c r="P86" s="58" t="str">
        <f t="shared" si="28"/>
        <v/>
      </c>
      <c r="Q86" s="61" t="str">
        <f t="shared" si="22"/>
        <v/>
      </c>
      <c r="R86" s="61" t="str">
        <f t="shared" si="23"/>
        <v/>
      </c>
      <c r="S86" s="59" t="str">
        <f t="shared" si="29"/>
        <v/>
      </c>
      <c r="T86" s="65"/>
      <c r="U86" s="58" t="str">
        <f t="shared" si="30"/>
        <v/>
      </c>
      <c r="V86" s="61" t="str">
        <f t="shared" si="24"/>
        <v/>
      </c>
      <c r="W86" s="61" t="str">
        <f t="shared" si="25"/>
        <v/>
      </c>
      <c r="X86" s="59" t="str">
        <f t="shared" si="31"/>
        <v/>
      </c>
      <c r="Y86" s="65"/>
    </row>
    <row r="87" spans="1:25" s="3" customFormat="1" x14ac:dyDescent="0.2">
      <c r="A87" s="71"/>
      <c r="B87" s="72"/>
      <c r="C87" s="73"/>
      <c r="D87" s="74"/>
      <c r="E87" s="74"/>
      <c r="F87" s="60" t="str">
        <f t="shared" si="16"/>
        <v/>
      </c>
      <c r="G87" s="61" t="str">
        <f t="shared" si="17"/>
        <v/>
      </c>
      <c r="H87" s="61" t="str">
        <f t="shared" si="18"/>
        <v/>
      </c>
      <c r="I87" s="59" t="str">
        <f t="shared" si="26"/>
        <v/>
      </c>
      <c r="J87" s="65"/>
      <c r="K87" s="60" t="str">
        <f t="shared" si="19"/>
        <v/>
      </c>
      <c r="L87" s="61" t="str">
        <f t="shared" si="20"/>
        <v/>
      </c>
      <c r="M87" s="61" t="str">
        <f t="shared" si="21"/>
        <v/>
      </c>
      <c r="N87" s="59" t="str">
        <f t="shared" si="27"/>
        <v/>
      </c>
      <c r="O87" s="65"/>
      <c r="P87" s="58" t="str">
        <f t="shared" si="28"/>
        <v/>
      </c>
      <c r="Q87" s="61" t="str">
        <f t="shared" si="22"/>
        <v/>
      </c>
      <c r="R87" s="61" t="str">
        <f t="shared" si="23"/>
        <v/>
      </c>
      <c r="S87" s="59" t="str">
        <f t="shared" si="29"/>
        <v/>
      </c>
      <c r="T87" s="65"/>
      <c r="U87" s="58" t="str">
        <f t="shared" si="30"/>
        <v/>
      </c>
      <c r="V87" s="61" t="str">
        <f t="shared" si="24"/>
        <v/>
      </c>
      <c r="W87" s="61" t="str">
        <f t="shared" si="25"/>
        <v/>
      </c>
      <c r="X87" s="59" t="str">
        <f t="shared" si="31"/>
        <v/>
      </c>
      <c r="Y87" s="65"/>
    </row>
    <row r="88" spans="1:25" s="3" customFormat="1" x14ac:dyDescent="0.2">
      <c r="A88" s="71"/>
      <c r="B88" s="72"/>
      <c r="C88" s="73"/>
      <c r="D88" s="74"/>
      <c r="E88" s="74"/>
      <c r="F88" s="60" t="str">
        <f t="shared" si="16"/>
        <v/>
      </c>
      <c r="G88" s="61" t="str">
        <f t="shared" si="17"/>
        <v/>
      </c>
      <c r="H88" s="61" t="str">
        <f t="shared" si="18"/>
        <v/>
      </c>
      <c r="I88" s="59" t="str">
        <f t="shared" si="26"/>
        <v/>
      </c>
      <c r="J88" s="65"/>
      <c r="K88" s="60" t="str">
        <f t="shared" si="19"/>
        <v/>
      </c>
      <c r="L88" s="61" t="str">
        <f t="shared" si="20"/>
        <v/>
      </c>
      <c r="M88" s="61" t="str">
        <f t="shared" si="21"/>
        <v/>
      </c>
      <c r="N88" s="59" t="str">
        <f t="shared" si="27"/>
        <v/>
      </c>
      <c r="O88" s="65"/>
      <c r="P88" s="58" t="str">
        <f t="shared" si="28"/>
        <v/>
      </c>
      <c r="Q88" s="61" t="str">
        <f t="shared" si="22"/>
        <v/>
      </c>
      <c r="R88" s="61" t="str">
        <f t="shared" si="23"/>
        <v/>
      </c>
      <c r="S88" s="59" t="str">
        <f t="shared" si="29"/>
        <v/>
      </c>
      <c r="T88" s="65"/>
      <c r="U88" s="58" t="str">
        <f t="shared" si="30"/>
        <v/>
      </c>
      <c r="V88" s="61" t="str">
        <f t="shared" si="24"/>
        <v/>
      </c>
      <c r="W88" s="61" t="str">
        <f t="shared" si="25"/>
        <v/>
      </c>
      <c r="X88" s="59" t="str">
        <f t="shared" si="31"/>
        <v/>
      </c>
      <c r="Y88" s="65"/>
    </row>
    <row r="89" spans="1:25" s="3" customFormat="1" x14ac:dyDescent="0.2">
      <c r="A89" s="71"/>
      <c r="B89" s="72"/>
      <c r="C89" s="73"/>
      <c r="D89" s="74"/>
      <c r="E89" s="74"/>
      <c r="F89" s="60" t="str">
        <f t="shared" si="16"/>
        <v/>
      </c>
      <c r="G89" s="61" t="str">
        <f t="shared" si="17"/>
        <v/>
      </c>
      <c r="H89" s="61" t="str">
        <f t="shared" si="18"/>
        <v/>
      </c>
      <c r="I89" s="59" t="str">
        <f t="shared" si="26"/>
        <v/>
      </c>
      <c r="J89" s="65"/>
      <c r="K89" s="60" t="str">
        <f t="shared" si="19"/>
        <v/>
      </c>
      <c r="L89" s="61" t="str">
        <f t="shared" si="20"/>
        <v/>
      </c>
      <c r="M89" s="61" t="str">
        <f t="shared" si="21"/>
        <v/>
      </c>
      <c r="N89" s="59" t="str">
        <f t="shared" si="27"/>
        <v/>
      </c>
      <c r="O89" s="65"/>
      <c r="P89" s="58" t="str">
        <f t="shared" si="28"/>
        <v/>
      </c>
      <c r="Q89" s="61" t="str">
        <f t="shared" si="22"/>
        <v/>
      </c>
      <c r="R89" s="61" t="str">
        <f t="shared" si="23"/>
        <v/>
      </c>
      <c r="S89" s="59" t="str">
        <f t="shared" si="29"/>
        <v/>
      </c>
      <c r="T89" s="65"/>
      <c r="U89" s="58" t="str">
        <f t="shared" si="30"/>
        <v/>
      </c>
      <c r="V89" s="61" t="str">
        <f t="shared" si="24"/>
        <v/>
      </c>
      <c r="W89" s="61" t="str">
        <f t="shared" si="25"/>
        <v/>
      </c>
      <c r="X89" s="59" t="str">
        <f t="shared" si="31"/>
        <v/>
      </c>
      <c r="Y89" s="65"/>
    </row>
    <row r="90" spans="1:25" s="3" customFormat="1" x14ac:dyDescent="0.2">
      <c r="A90" s="71"/>
      <c r="B90" s="72"/>
      <c r="C90" s="73"/>
      <c r="D90" s="74"/>
      <c r="E90" s="74"/>
      <c r="F90" s="60" t="str">
        <f t="shared" si="16"/>
        <v/>
      </c>
      <c r="G90" s="61" t="str">
        <f t="shared" si="17"/>
        <v/>
      </c>
      <c r="H90" s="61" t="str">
        <f t="shared" si="18"/>
        <v/>
      </c>
      <c r="I90" s="59" t="str">
        <f t="shared" si="26"/>
        <v/>
      </c>
      <c r="J90" s="65"/>
      <c r="K90" s="60" t="str">
        <f t="shared" si="19"/>
        <v/>
      </c>
      <c r="L90" s="61" t="str">
        <f t="shared" si="20"/>
        <v/>
      </c>
      <c r="M90" s="61" t="str">
        <f t="shared" si="21"/>
        <v/>
      </c>
      <c r="N90" s="59" t="str">
        <f t="shared" si="27"/>
        <v/>
      </c>
      <c r="O90" s="65"/>
      <c r="P90" s="58" t="str">
        <f t="shared" si="28"/>
        <v/>
      </c>
      <c r="Q90" s="61" t="str">
        <f t="shared" si="22"/>
        <v/>
      </c>
      <c r="R90" s="61" t="str">
        <f t="shared" si="23"/>
        <v/>
      </c>
      <c r="S90" s="59" t="str">
        <f t="shared" si="29"/>
        <v/>
      </c>
      <c r="T90" s="65"/>
      <c r="U90" s="58" t="str">
        <f t="shared" si="30"/>
        <v/>
      </c>
      <c r="V90" s="61" t="str">
        <f t="shared" si="24"/>
        <v/>
      </c>
      <c r="W90" s="61" t="str">
        <f t="shared" si="25"/>
        <v/>
      </c>
      <c r="X90" s="59" t="str">
        <f t="shared" si="31"/>
        <v/>
      </c>
      <c r="Y90" s="65"/>
    </row>
    <row r="91" spans="1:25" s="3" customFormat="1" x14ac:dyDescent="0.2">
      <c r="A91" s="71"/>
      <c r="B91" s="72"/>
      <c r="C91" s="73"/>
      <c r="D91" s="74"/>
      <c r="E91" s="74"/>
      <c r="F91" s="60" t="str">
        <f t="shared" si="16"/>
        <v/>
      </c>
      <c r="G91" s="61" t="str">
        <f t="shared" si="17"/>
        <v/>
      </c>
      <c r="H91" s="61" t="str">
        <f t="shared" si="18"/>
        <v/>
      </c>
      <c r="I91" s="59" t="str">
        <f t="shared" si="26"/>
        <v/>
      </c>
      <c r="J91" s="65"/>
      <c r="K91" s="60" t="str">
        <f t="shared" si="19"/>
        <v/>
      </c>
      <c r="L91" s="61" t="str">
        <f t="shared" si="20"/>
        <v/>
      </c>
      <c r="M91" s="61" t="str">
        <f t="shared" si="21"/>
        <v/>
      </c>
      <c r="N91" s="59" t="str">
        <f t="shared" si="27"/>
        <v/>
      </c>
      <c r="O91" s="65"/>
      <c r="P91" s="58" t="str">
        <f t="shared" si="28"/>
        <v/>
      </c>
      <c r="Q91" s="61" t="str">
        <f t="shared" si="22"/>
        <v/>
      </c>
      <c r="R91" s="61" t="str">
        <f t="shared" si="23"/>
        <v/>
      </c>
      <c r="S91" s="59" t="str">
        <f t="shared" si="29"/>
        <v/>
      </c>
      <c r="T91" s="65"/>
      <c r="U91" s="58" t="str">
        <f t="shared" si="30"/>
        <v/>
      </c>
      <c r="V91" s="61" t="str">
        <f t="shared" si="24"/>
        <v/>
      </c>
      <c r="W91" s="61" t="str">
        <f t="shared" si="25"/>
        <v/>
      </c>
      <c r="X91" s="59" t="str">
        <f t="shared" si="31"/>
        <v/>
      </c>
      <c r="Y91" s="65"/>
    </row>
    <row r="92" spans="1:25" s="3" customFormat="1" x14ac:dyDescent="0.2">
      <c r="A92" s="71"/>
      <c r="B92" s="72"/>
      <c r="C92" s="73"/>
      <c r="D92" s="74"/>
      <c r="E92" s="74"/>
      <c r="F92" s="60" t="str">
        <f t="shared" si="16"/>
        <v/>
      </c>
      <c r="G92" s="61" t="str">
        <f t="shared" si="17"/>
        <v/>
      </c>
      <c r="H92" s="61" t="str">
        <f t="shared" si="18"/>
        <v/>
      </c>
      <c r="I92" s="59" t="str">
        <f t="shared" si="26"/>
        <v/>
      </c>
      <c r="J92" s="65"/>
      <c r="K92" s="60" t="str">
        <f t="shared" si="19"/>
        <v/>
      </c>
      <c r="L92" s="61" t="str">
        <f t="shared" si="20"/>
        <v/>
      </c>
      <c r="M92" s="61" t="str">
        <f t="shared" si="21"/>
        <v/>
      </c>
      <c r="N92" s="59" t="str">
        <f t="shared" si="27"/>
        <v/>
      </c>
      <c r="O92" s="65"/>
      <c r="P92" s="58" t="str">
        <f t="shared" si="28"/>
        <v/>
      </c>
      <c r="Q92" s="61" t="str">
        <f t="shared" si="22"/>
        <v/>
      </c>
      <c r="R92" s="61" t="str">
        <f t="shared" si="23"/>
        <v/>
      </c>
      <c r="S92" s="59" t="str">
        <f t="shared" si="29"/>
        <v/>
      </c>
      <c r="T92" s="65"/>
      <c r="U92" s="58" t="str">
        <f t="shared" si="30"/>
        <v/>
      </c>
      <c r="V92" s="61" t="str">
        <f t="shared" si="24"/>
        <v/>
      </c>
      <c r="W92" s="61" t="str">
        <f t="shared" si="25"/>
        <v/>
      </c>
      <c r="X92" s="59" t="str">
        <f t="shared" si="31"/>
        <v/>
      </c>
      <c r="Y92" s="65"/>
    </row>
    <row r="93" spans="1:25" s="3" customFormat="1" x14ac:dyDescent="0.2">
      <c r="A93" s="71"/>
      <c r="B93" s="72"/>
      <c r="C93" s="73"/>
      <c r="D93" s="74"/>
      <c r="E93" s="74"/>
      <c r="F93" s="60" t="str">
        <f t="shared" si="16"/>
        <v/>
      </c>
      <c r="G93" s="61" t="str">
        <f t="shared" si="17"/>
        <v/>
      </c>
      <c r="H93" s="61" t="str">
        <f t="shared" si="18"/>
        <v/>
      </c>
      <c r="I93" s="59" t="str">
        <f t="shared" si="26"/>
        <v/>
      </c>
      <c r="J93" s="65"/>
      <c r="K93" s="60" t="str">
        <f t="shared" si="19"/>
        <v/>
      </c>
      <c r="L93" s="61" t="str">
        <f t="shared" si="20"/>
        <v/>
      </c>
      <c r="M93" s="61" t="str">
        <f t="shared" si="21"/>
        <v/>
      </c>
      <c r="N93" s="59" t="str">
        <f t="shared" si="27"/>
        <v/>
      </c>
      <c r="O93" s="65"/>
      <c r="P93" s="58" t="str">
        <f t="shared" si="28"/>
        <v/>
      </c>
      <c r="Q93" s="61" t="str">
        <f t="shared" si="22"/>
        <v/>
      </c>
      <c r="R93" s="61" t="str">
        <f t="shared" si="23"/>
        <v/>
      </c>
      <c r="S93" s="59" t="str">
        <f t="shared" si="29"/>
        <v/>
      </c>
      <c r="T93" s="65"/>
      <c r="U93" s="58" t="str">
        <f t="shared" si="30"/>
        <v/>
      </c>
      <c r="V93" s="61" t="str">
        <f t="shared" si="24"/>
        <v/>
      </c>
      <c r="W93" s="61" t="str">
        <f t="shared" si="25"/>
        <v/>
      </c>
      <c r="X93" s="59" t="str">
        <f t="shared" si="31"/>
        <v/>
      </c>
      <c r="Y93" s="65"/>
    </row>
    <row r="94" spans="1:25" s="3" customFormat="1" x14ac:dyDescent="0.2">
      <c r="A94" s="71"/>
      <c r="B94" s="72"/>
      <c r="C94" s="73"/>
      <c r="D94" s="74"/>
      <c r="E94" s="74"/>
      <c r="F94" s="60" t="str">
        <f t="shared" si="16"/>
        <v/>
      </c>
      <c r="G94" s="61" t="str">
        <f t="shared" si="17"/>
        <v/>
      </c>
      <c r="H94" s="61" t="str">
        <f t="shared" si="18"/>
        <v/>
      </c>
      <c r="I94" s="59" t="str">
        <f t="shared" si="26"/>
        <v/>
      </c>
      <c r="J94" s="65"/>
      <c r="K94" s="60" t="str">
        <f t="shared" si="19"/>
        <v/>
      </c>
      <c r="L94" s="61" t="str">
        <f t="shared" si="20"/>
        <v/>
      </c>
      <c r="M94" s="61" t="str">
        <f t="shared" si="21"/>
        <v/>
      </c>
      <c r="N94" s="59" t="str">
        <f t="shared" si="27"/>
        <v/>
      </c>
      <c r="O94" s="65"/>
      <c r="P94" s="58" t="str">
        <f t="shared" si="28"/>
        <v/>
      </c>
      <c r="Q94" s="61" t="str">
        <f t="shared" si="22"/>
        <v/>
      </c>
      <c r="R94" s="61" t="str">
        <f t="shared" si="23"/>
        <v/>
      </c>
      <c r="S94" s="59" t="str">
        <f t="shared" si="29"/>
        <v/>
      </c>
      <c r="T94" s="65"/>
      <c r="U94" s="58" t="str">
        <f t="shared" si="30"/>
        <v/>
      </c>
      <c r="V94" s="61" t="str">
        <f t="shared" si="24"/>
        <v/>
      </c>
      <c r="W94" s="61" t="str">
        <f t="shared" si="25"/>
        <v/>
      </c>
      <c r="X94" s="59" t="str">
        <f t="shared" si="31"/>
        <v/>
      </c>
      <c r="Y94" s="65"/>
    </row>
    <row r="95" spans="1:25" s="3" customFormat="1" x14ac:dyDescent="0.2">
      <c r="A95" s="71"/>
      <c r="B95" s="72"/>
      <c r="C95" s="73"/>
      <c r="D95" s="74"/>
      <c r="E95" s="74"/>
      <c r="F95" s="60" t="str">
        <f t="shared" si="16"/>
        <v/>
      </c>
      <c r="G95" s="61" t="str">
        <f t="shared" si="17"/>
        <v/>
      </c>
      <c r="H95" s="61" t="str">
        <f t="shared" si="18"/>
        <v/>
      </c>
      <c r="I95" s="59" t="str">
        <f t="shared" si="26"/>
        <v/>
      </c>
      <c r="J95" s="65"/>
      <c r="K95" s="60" t="str">
        <f t="shared" si="19"/>
        <v/>
      </c>
      <c r="L95" s="61" t="str">
        <f t="shared" si="20"/>
        <v/>
      </c>
      <c r="M95" s="61" t="str">
        <f t="shared" si="21"/>
        <v/>
      </c>
      <c r="N95" s="59" t="str">
        <f t="shared" si="27"/>
        <v/>
      </c>
      <c r="O95" s="65"/>
      <c r="P95" s="58" t="str">
        <f t="shared" si="28"/>
        <v/>
      </c>
      <c r="Q95" s="61" t="str">
        <f t="shared" si="22"/>
        <v/>
      </c>
      <c r="R95" s="61" t="str">
        <f t="shared" si="23"/>
        <v/>
      </c>
      <c r="S95" s="59" t="str">
        <f t="shared" si="29"/>
        <v/>
      </c>
      <c r="T95" s="65"/>
      <c r="U95" s="58" t="str">
        <f t="shared" si="30"/>
        <v/>
      </c>
      <c r="V95" s="61" t="str">
        <f t="shared" si="24"/>
        <v/>
      </c>
      <c r="W95" s="61" t="str">
        <f t="shared" si="25"/>
        <v/>
      </c>
      <c r="X95" s="59" t="str">
        <f t="shared" si="31"/>
        <v/>
      </c>
      <c r="Y95" s="65"/>
    </row>
    <row r="96" spans="1:25" s="3" customFormat="1" x14ac:dyDescent="0.2">
      <c r="A96" s="71"/>
      <c r="B96" s="72"/>
      <c r="C96" s="73"/>
      <c r="D96" s="74"/>
      <c r="E96" s="74"/>
      <c r="F96" s="60" t="str">
        <f t="shared" si="16"/>
        <v/>
      </c>
      <c r="G96" s="61" t="str">
        <f t="shared" si="17"/>
        <v/>
      </c>
      <c r="H96" s="61" t="str">
        <f t="shared" si="18"/>
        <v/>
      </c>
      <c r="I96" s="59" t="str">
        <f t="shared" si="26"/>
        <v/>
      </c>
      <c r="J96" s="65"/>
      <c r="K96" s="60" t="str">
        <f t="shared" si="19"/>
        <v/>
      </c>
      <c r="L96" s="61" t="str">
        <f t="shared" si="20"/>
        <v/>
      </c>
      <c r="M96" s="61" t="str">
        <f t="shared" si="21"/>
        <v/>
      </c>
      <c r="N96" s="59" t="str">
        <f t="shared" si="27"/>
        <v/>
      </c>
      <c r="O96" s="65"/>
      <c r="P96" s="58" t="str">
        <f t="shared" si="28"/>
        <v/>
      </c>
      <c r="Q96" s="61" t="str">
        <f t="shared" si="22"/>
        <v/>
      </c>
      <c r="R96" s="61" t="str">
        <f t="shared" si="23"/>
        <v/>
      </c>
      <c r="S96" s="59" t="str">
        <f t="shared" si="29"/>
        <v/>
      </c>
      <c r="T96" s="65"/>
      <c r="U96" s="58" t="str">
        <f t="shared" si="30"/>
        <v/>
      </c>
      <c r="V96" s="61" t="str">
        <f t="shared" si="24"/>
        <v/>
      </c>
      <c r="W96" s="61" t="str">
        <f t="shared" si="25"/>
        <v/>
      </c>
      <c r="X96" s="59" t="str">
        <f t="shared" si="31"/>
        <v/>
      </c>
      <c r="Y96" s="65"/>
    </row>
    <row r="97" spans="1:25" s="3" customFormat="1" x14ac:dyDescent="0.2">
      <c r="A97" s="71"/>
      <c r="B97" s="72"/>
      <c r="C97" s="73"/>
      <c r="D97" s="74"/>
      <c r="E97" s="74"/>
      <c r="F97" s="60" t="str">
        <f t="shared" si="16"/>
        <v/>
      </c>
      <c r="G97" s="61" t="str">
        <f t="shared" si="17"/>
        <v/>
      </c>
      <c r="H97" s="61" t="str">
        <f t="shared" si="18"/>
        <v/>
      </c>
      <c r="I97" s="59" t="str">
        <f t="shared" si="26"/>
        <v/>
      </c>
      <c r="J97" s="65"/>
      <c r="K97" s="60" t="str">
        <f t="shared" si="19"/>
        <v/>
      </c>
      <c r="L97" s="61" t="str">
        <f t="shared" si="20"/>
        <v/>
      </c>
      <c r="M97" s="61" t="str">
        <f t="shared" si="21"/>
        <v/>
      </c>
      <c r="N97" s="59" t="str">
        <f t="shared" si="27"/>
        <v/>
      </c>
      <c r="O97" s="65"/>
      <c r="P97" s="58" t="str">
        <f t="shared" si="28"/>
        <v/>
      </c>
      <c r="Q97" s="61" t="str">
        <f t="shared" si="22"/>
        <v/>
      </c>
      <c r="R97" s="61" t="str">
        <f t="shared" si="23"/>
        <v/>
      </c>
      <c r="S97" s="59" t="str">
        <f t="shared" si="29"/>
        <v/>
      </c>
      <c r="T97" s="65"/>
      <c r="U97" s="58" t="str">
        <f t="shared" si="30"/>
        <v/>
      </c>
      <c r="V97" s="61" t="str">
        <f t="shared" si="24"/>
        <v/>
      </c>
      <c r="W97" s="61" t="str">
        <f t="shared" si="25"/>
        <v/>
      </c>
      <c r="X97" s="59" t="str">
        <f t="shared" si="31"/>
        <v/>
      </c>
      <c r="Y97" s="65"/>
    </row>
    <row r="98" spans="1:25" s="3" customFormat="1" x14ac:dyDescent="0.2">
      <c r="A98" s="71"/>
      <c r="B98" s="72"/>
      <c r="C98" s="73"/>
      <c r="D98" s="74"/>
      <c r="E98" s="74"/>
      <c r="F98" s="60" t="str">
        <f t="shared" si="16"/>
        <v/>
      </c>
      <c r="G98" s="61" t="str">
        <f t="shared" si="17"/>
        <v/>
      </c>
      <c r="H98" s="61" t="str">
        <f t="shared" si="18"/>
        <v/>
      </c>
      <c r="I98" s="59" t="str">
        <f t="shared" si="26"/>
        <v/>
      </c>
      <c r="J98" s="65"/>
      <c r="K98" s="60" t="str">
        <f t="shared" si="19"/>
        <v/>
      </c>
      <c r="L98" s="61" t="str">
        <f t="shared" si="20"/>
        <v/>
      </c>
      <c r="M98" s="61" t="str">
        <f t="shared" si="21"/>
        <v/>
      </c>
      <c r="N98" s="59" t="str">
        <f t="shared" si="27"/>
        <v/>
      </c>
      <c r="O98" s="65"/>
      <c r="P98" s="58" t="str">
        <f t="shared" si="28"/>
        <v/>
      </c>
      <c r="Q98" s="61" t="str">
        <f t="shared" si="22"/>
        <v/>
      </c>
      <c r="R98" s="61" t="str">
        <f t="shared" si="23"/>
        <v/>
      </c>
      <c r="S98" s="59" t="str">
        <f t="shared" si="29"/>
        <v/>
      </c>
      <c r="T98" s="65"/>
      <c r="U98" s="58" t="str">
        <f t="shared" si="30"/>
        <v/>
      </c>
      <c r="V98" s="61" t="str">
        <f t="shared" si="24"/>
        <v/>
      </c>
      <c r="W98" s="61" t="str">
        <f t="shared" si="25"/>
        <v/>
      </c>
      <c r="X98" s="59" t="str">
        <f t="shared" si="31"/>
        <v/>
      </c>
      <c r="Y98" s="65"/>
    </row>
    <row r="99" spans="1:25" s="3" customFormat="1" x14ac:dyDescent="0.2">
      <c r="A99" s="71"/>
      <c r="B99" s="72"/>
      <c r="C99" s="73"/>
      <c r="D99" s="74"/>
      <c r="E99" s="74"/>
      <c r="F99" s="60" t="str">
        <f t="shared" si="16"/>
        <v/>
      </c>
      <c r="G99" s="61" t="str">
        <f t="shared" si="17"/>
        <v/>
      </c>
      <c r="H99" s="61" t="str">
        <f t="shared" si="18"/>
        <v/>
      </c>
      <c r="I99" s="59" t="str">
        <f t="shared" si="26"/>
        <v/>
      </c>
      <c r="J99" s="65"/>
      <c r="K99" s="60" t="str">
        <f t="shared" si="19"/>
        <v/>
      </c>
      <c r="L99" s="61" t="str">
        <f t="shared" si="20"/>
        <v/>
      </c>
      <c r="M99" s="61" t="str">
        <f t="shared" si="21"/>
        <v/>
      </c>
      <c r="N99" s="59" t="str">
        <f t="shared" si="27"/>
        <v/>
      </c>
      <c r="O99" s="65"/>
      <c r="P99" s="58" t="str">
        <f t="shared" si="28"/>
        <v/>
      </c>
      <c r="Q99" s="61" t="str">
        <f t="shared" si="22"/>
        <v/>
      </c>
      <c r="R99" s="61" t="str">
        <f t="shared" si="23"/>
        <v/>
      </c>
      <c r="S99" s="59" t="str">
        <f t="shared" si="29"/>
        <v/>
      </c>
      <c r="T99" s="65"/>
      <c r="U99" s="58" t="str">
        <f t="shared" si="30"/>
        <v/>
      </c>
      <c r="V99" s="61" t="str">
        <f t="shared" si="24"/>
        <v/>
      </c>
      <c r="W99" s="61" t="str">
        <f t="shared" si="25"/>
        <v/>
      </c>
      <c r="X99" s="59" t="str">
        <f t="shared" si="31"/>
        <v/>
      </c>
      <c r="Y99" s="65"/>
    </row>
    <row r="100" spans="1:25" s="3" customFormat="1" x14ac:dyDescent="0.2">
      <c r="A100" s="71"/>
      <c r="B100" s="72"/>
      <c r="C100" s="73"/>
      <c r="D100" s="74"/>
      <c r="E100" s="74"/>
      <c r="F100" s="60" t="str">
        <f t="shared" si="16"/>
        <v/>
      </c>
      <c r="G100" s="61" t="str">
        <f t="shared" si="17"/>
        <v/>
      </c>
      <c r="H100" s="61" t="str">
        <f t="shared" si="18"/>
        <v/>
      </c>
      <c r="I100" s="59" t="str">
        <f t="shared" si="26"/>
        <v/>
      </c>
      <c r="J100" s="65"/>
      <c r="K100" s="60" t="str">
        <f t="shared" si="19"/>
        <v/>
      </c>
      <c r="L100" s="61" t="str">
        <f t="shared" si="20"/>
        <v/>
      </c>
      <c r="M100" s="61" t="str">
        <f t="shared" si="21"/>
        <v/>
      </c>
      <c r="N100" s="59" t="str">
        <f t="shared" si="27"/>
        <v/>
      </c>
      <c r="O100" s="65"/>
      <c r="P100" s="58" t="str">
        <f t="shared" si="28"/>
        <v/>
      </c>
      <c r="Q100" s="61" t="str">
        <f t="shared" si="22"/>
        <v/>
      </c>
      <c r="R100" s="61" t="str">
        <f t="shared" si="23"/>
        <v/>
      </c>
      <c r="S100" s="59" t="str">
        <f t="shared" si="29"/>
        <v/>
      </c>
      <c r="T100" s="65"/>
      <c r="U100" s="58" t="str">
        <f t="shared" si="30"/>
        <v/>
      </c>
      <c r="V100" s="61" t="str">
        <f t="shared" si="24"/>
        <v/>
      </c>
      <c r="W100" s="61" t="str">
        <f t="shared" si="25"/>
        <v/>
      </c>
      <c r="X100" s="59" t="str">
        <f t="shared" si="31"/>
        <v/>
      </c>
      <c r="Y100" s="65"/>
    </row>
    <row r="101" spans="1:25" s="3" customFormat="1" x14ac:dyDescent="0.2">
      <c r="A101" s="71"/>
      <c r="B101" s="72"/>
      <c r="C101" s="73"/>
      <c r="D101" s="74"/>
      <c r="E101" s="74"/>
      <c r="F101" s="60" t="str">
        <f t="shared" si="16"/>
        <v/>
      </c>
      <c r="G101" s="61" t="str">
        <f t="shared" si="17"/>
        <v/>
      </c>
      <c r="H101" s="61" t="str">
        <f t="shared" si="18"/>
        <v/>
      </c>
      <c r="I101" s="59" t="str">
        <f t="shared" si="26"/>
        <v/>
      </c>
      <c r="J101" s="65"/>
      <c r="K101" s="60" t="str">
        <f t="shared" si="19"/>
        <v/>
      </c>
      <c r="L101" s="61" t="str">
        <f t="shared" si="20"/>
        <v/>
      </c>
      <c r="M101" s="61" t="str">
        <f t="shared" si="21"/>
        <v/>
      </c>
      <c r="N101" s="59" t="str">
        <f t="shared" si="27"/>
        <v/>
      </c>
      <c r="O101" s="65"/>
      <c r="P101" s="58" t="str">
        <f t="shared" si="28"/>
        <v/>
      </c>
      <c r="Q101" s="61" t="str">
        <f t="shared" si="22"/>
        <v/>
      </c>
      <c r="R101" s="61" t="str">
        <f t="shared" si="23"/>
        <v/>
      </c>
      <c r="S101" s="59" t="str">
        <f t="shared" si="29"/>
        <v/>
      </c>
      <c r="T101" s="65"/>
      <c r="U101" s="58" t="str">
        <f t="shared" si="30"/>
        <v/>
      </c>
      <c r="V101" s="61" t="str">
        <f t="shared" si="24"/>
        <v/>
      </c>
      <c r="W101" s="61" t="str">
        <f t="shared" si="25"/>
        <v/>
      </c>
      <c r="X101" s="59" t="str">
        <f t="shared" si="31"/>
        <v/>
      </c>
      <c r="Y101" s="65"/>
    </row>
    <row r="102" spans="1:25" s="3" customFormat="1" x14ac:dyDescent="0.2">
      <c r="A102" s="71"/>
      <c r="B102" s="72"/>
      <c r="C102" s="73"/>
      <c r="D102" s="74"/>
      <c r="E102" s="74"/>
      <c r="F102" s="60" t="str">
        <f t="shared" si="16"/>
        <v/>
      </c>
      <c r="G102" s="61" t="str">
        <f t="shared" si="17"/>
        <v/>
      </c>
      <c r="H102" s="61" t="str">
        <f t="shared" si="18"/>
        <v/>
      </c>
      <c r="I102" s="59" t="str">
        <f t="shared" si="26"/>
        <v/>
      </c>
      <c r="J102" s="65"/>
      <c r="K102" s="60" t="str">
        <f t="shared" si="19"/>
        <v/>
      </c>
      <c r="L102" s="61" t="str">
        <f t="shared" si="20"/>
        <v/>
      </c>
      <c r="M102" s="61" t="str">
        <f t="shared" si="21"/>
        <v/>
      </c>
      <c r="N102" s="59" t="str">
        <f t="shared" si="27"/>
        <v/>
      </c>
      <c r="O102" s="65"/>
      <c r="P102" s="58" t="str">
        <f t="shared" si="28"/>
        <v/>
      </c>
      <c r="Q102" s="61" t="str">
        <f t="shared" si="22"/>
        <v/>
      </c>
      <c r="R102" s="61" t="str">
        <f t="shared" si="23"/>
        <v/>
      </c>
      <c r="S102" s="59" t="str">
        <f t="shared" si="29"/>
        <v/>
      </c>
      <c r="T102" s="65"/>
      <c r="U102" s="58" t="str">
        <f t="shared" si="30"/>
        <v/>
      </c>
      <c r="V102" s="61" t="str">
        <f t="shared" si="24"/>
        <v/>
      </c>
      <c r="W102" s="61" t="str">
        <f t="shared" si="25"/>
        <v/>
      </c>
      <c r="X102" s="59" t="str">
        <f t="shared" si="31"/>
        <v/>
      </c>
      <c r="Y102" s="65"/>
    </row>
    <row r="103" spans="1:25" s="3" customFormat="1" x14ac:dyDescent="0.2">
      <c r="A103" s="71"/>
      <c r="B103" s="72"/>
      <c r="C103" s="73"/>
      <c r="D103" s="74"/>
      <c r="E103" s="74"/>
      <c r="F103" s="60" t="str">
        <f t="shared" si="16"/>
        <v/>
      </c>
      <c r="G103" s="61" t="str">
        <f t="shared" si="17"/>
        <v/>
      </c>
      <c r="H103" s="61" t="str">
        <f t="shared" si="18"/>
        <v/>
      </c>
      <c r="I103" s="59" t="str">
        <f t="shared" si="26"/>
        <v/>
      </c>
      <c r="J103" s="65"/>
      <c r="K103" s="60" t="str">
        <f t="shared" si="19"/>
        <v/>
      </c>
      <c r="L103" s="61" t="str">
        <f t="shared" si="20"/>
        <v/>
      </c>
      <c r="M103" s="61" t="str">
        <f t="shared" si="21"/>
        <v/>
      </c>
      <c r="N103" s="59" t="str">
        <f t="shared" si="27"/>
        <v/>
      </c>
      <c r="O103" s="65"/>
      <c r="P103" s="58" t="str">
        <f t="shared" si="28"/>
        <v/>
      </c>
      <c r="Q103" s="61" t="str">
        <f t="shared" si="22"/>
        <v/>
      </c>
      <c r="R103" s="61" t="str">
        <f t="shared" si="23"/>
        <v/>
      </c>
      <c r="S103" s="59" t="str">
        <f t="shared" si="29"/>
        <v/>
      </c>
      <c r="T103" s="65"/>
      <c r="U103" s="58" t="str">
        <f t="shared" si="30"/>
        <v/>
      </c>
      <c r="V103" s="61" t="str">
        <f t="shared" si="24"/>
        <v/>
      </c>
      <c r="W103" s="61" t="str">
        <f t="shared" si="25"/>
        <v/>
      </c>
      <c r="X103" s="59" t="str">
        <f t="shared" si="31"/>
        <v/>
      </c>
      <c r="Y103" s="65"/>
    </row>
    <row r="104" spans="1:25" s="3" customFormat="1" x14ac:dyDescent="0.2">
      <c r="A104" s="71"/>
      <c r="B104" s="72"/>
      <c r="C104" s="73"/>
      <c r="D104" s="74"/>
      <c r="E104" s="74"/>
      <c r="F104" s="60" t="str">
        <f t="shared" si="16"/>
        <v/>
      </c>
      <c r="G104" s="61" t="str">
        <f t="shared" si="17"/>
        <v/>
      </c>
      <c r="H104" s="61" t="str">
        <f t="shared" si="18"/>
        <v/>
      </c>
      <c r="I104" s="59" t="str">
        <f t="shared" si="26"/>
        <v/>
      </c>
      <c r="J104" s="65"/>
      <c r="K104" s="60" t="str">
        <f t="shared" si="19"/>
        <v/>
      </c>
      <c r="L104" s="61" t="str">
        <f t="shared" si="20"/>
        <v/>
      </c>
      <c r="M104" s="61" t="str">
        <f t="shared" si="21"/>
        <v/>
      </c>
      <c r="N104" s="59" t="str">
        <f t="shared" si="27"/>
        <v/>
      </c>
      <c r="O104" s="65"/>
      <c r="P104" s="58" t="str">
        <f t="shared" si="28"/>
        <v/>
      </c>
      <c r="Q104" s="61" t="str">
        <f t="shared" si="22"/>
        <v/>
      </c>
      <c r="R104" s="61" t="str">
        <f t="shared" si="23"/>
        <v/>
      </c>
      <c r="S104" s="59" t="str">
        <f t="shared" si="29"/>
        <v/>
      </c>
      <c r="T104" s="65"/>
      <c r="U104" s="58" t="str">
        <f t="shared" si="30"/>
        <v/>
      </c>
      <c r="V104" s="61" t="str">
        <f t="shared" si="24"/>
        <v/>
      </c>
      <c r="W104" s="61" t="str">
        <f t="shared" si="25"/>
        <v/>
      </c>
      <c r="X104" s="59" t="str">
        <f t="shared" si="31"/>
        <v/>
      </c>
      <c r="Y104" s="65"/>
    </row>
    <row r="105" spans="1:25" s="3" customFormat="1" x14ac:dyDescent="0.2">
      <c r="A105" s="71"/>
      <c r="B105" s="72"/>
      <c r="C105" s="73"/>
      <c r="D105" s="74"/>
      <c r="E105" s="74"/>
      <c r="F105" s="60" t="str">
        <f t="shared" si="16"/>
        <v/>
      </c>
      <c r="G105" s="61" t="str">
        <f t="shared" si="17"/>
        <v/>
      </c>
      <c r="H105" s="61" t="str">
        <f t="shared" si="18"/>
        <v/>
      </c>
      <c r="I105" s="59" t="str">
        <f t="shared" si="26"/>
        <v/>
      </c>
      <c r="J105" s="65"/>
      <c r="K105" s="60" t="str">
        <f t="shared" si="19"/>
        <v/>
      </c>
      <c r="L105" s="61" t="str">
        <f t="shared" si="20"/>
        <v/>
      </c>
      <c r="M105" s="61" t="str">
        <f t="shared" si="21"/>
        <v/>
      </c>
      <c r="N105" s="59" t="str">
        <f t="shared" si="27"/>
        <v/>
      </c>
      <c r="O105" s="65"/>
      <c r="P105" s="58" t="str">
        <f t="shared" si="28"/>
        <v/>
      </c>
      <c r="Q105" s="61" t="str">
        <f t="shared" si="22"/>
        <v/>
      </c>
      <c r="R105" s="61" t="str">
        <f t="shared" si="23"/>
        <v/>
      </c>
      <c r="S105" s="59" t="str">
        <f t="shared" si="29"/>
        <v/>
      </c>
      <c r="T105" s="65"/>
      <c r="U105" s="58" t="str">
        <f t="shared" si="30"/>
        <v/>
      </c>
      <c r="V105" s="61" t="str">
        <f t="shared" si="24"/>
        <v/>
      </c>
      <c r="W105" s="61" t="str">
        <f t="shared" si="25"/>
        <v/>
      </c>
      <c r="X105" s="59" t="str">
        <f t="shared" si="31"/>
        <v/>
      </c>
      <c r="Y105" s="65"/>
    </row>
    <row r="106" spans="1:25" s="3" customFormat="1" x14ac:dyDescent="0.2">
      <c r="A106" s="71"/>
      <c r="B106" s="72"/>
      <c r="C106" s="73"/>
      <c r="D106" s="74"/>
      <c r="E106" s="74"/>
      <c r="F106" s="60" t="str">
        <f t="shared" si="16"/>
        <v/>
      </c>
      <c r="G106" s="61" t="str">
        <f t="shared" si="17"/>
        <v/>
      </c>
      <c r="H106" s="61" t="str">
        <f t="shared" si="18"/>
        <v/>
      </c>
      <c r="I106" s="59" t="str">
        <f t="shared" si="26"/>
        <v/>
      </c>
      <c r="J106" s="65"/>
      <c r="K106" s="60" t="str">
        <f t="shared" si="19"/>
        <v/>
      </c>
      <c r="L106" s="61" t="str">
        <f t="shared" si="20"/>
        <v/>
      </c>
      <c r="M106" s="61" t="str">
        <f t="shared" si="21"/>
        <v/>
      </c>
      <c r="N106" s="59" t="str">
        <f t="shared" si="27"/>
        <v/>
      </c>
      <c r="O106" s="65"/>
      <c r="P106" s="58" t="str">
        <f t="shared" si="28"/>
        <v/>
      </c>
      <c r="Q106" s="61" t="str">
        <f t="shared" si="22"/>
        <v/>
      </c>
      <c r="R106" s="61" t="str">
        <f t="shared" si="23"/>
        <v/>
      </c>
      <c r="S106" s="59" t="str">
        <f t="shared" si="29"/>
        <v/>
      </c>
      <c r="T106" s="65"/>
      <c r="U106" s="58" t="str">
        <f t="shared" si="30"/>
        <v/>
      </c>
      <c r="V106" s="61" t="str">
        <f t="shared" si="24"/>
        <v/>
      </c>
      <c r="W106" s="61" t="str">
        <f t="shared" si="25"/>
        <v/>
      </c>
      <c r="X106" s="59" t="str">
        <f t="shared" si="31"/>
        <v/>
      </c>
      <c r="Y106" s="65"/>
    </row>
    <row r="107" spans="1:25" s="3" customFormat="1" x14ac:dyDescent="0.2">
      <c r="A107" s="71"/>
      <c r="B107" s="72"/>
      <c r="C107" s="73"/>
      <c r="D107" s="74"/>
      <c r="E107" s="74"/>
      <c r="F107" s="60" t="str">
        <f t="shared" si="16"/>
        <v/>
      </c>
      <c r="G107" s="61" t="str">
        <f t="shared" si="17"/>
        <v/>
      </c>
      <c r="H107" s="61" t="str">
        <f t="shared" si="18"/>
        <v/>
      </c>
      <c r="I107" s="59" t="str">
        <f t="shared" si="26"/>
        <v/>
      </c>
      <c r="J107" s="65"/>
      <c r="K107" s="60" t="str">
        <f t="shared" si="19"/>
        <v/>
      </c>
      <c r="L107" s="61" t="str">
        <f t="shared" si="20"/>
        <v/>
      </c>
      <c r="M107" s="61" t="str">
        <f t="shared" si="21"/>
        <v/>
      </c>
      <c r="N107" s="59" t="str">
        <f t="shared" si="27"/>
        <v/>
      </c>
      <c r="O107" s="65"/>
      <c r="P107" s="58" t="str">
        <f t="shared" si="28"/>
        <v/>
      </c>
      <c r="Q107" s="61" t="str">
        <f t="shared" si="22"/>
        <v/>
      </c>
      <c r="R107" s="61" t="str">
        <f t="shared" si="23"/>
        <v/>
      </c>
      <c r="S107" s="59" t="str">
        <f t="shared" si="29"/>
        <v/>
      </c>
      <c r="T107" s="65"/>
      <c r="U107" s="58" t="str">
        <f t="shared" si="30"/>
        <v/>
      </c>
      <c r="V107" s="61" t="str">
        <f t="shared" si="24"/>
        <v/>
      </c>
      <c r="W107" s="61" t="str">
        <f t="shared" si="25"/>
        <v/>
      </c>
      <c r="X107" s="59" t="str">
        <f t="shared" si="31"/>
        <v/>
      </c>
      <c r="Y107" s="65"/>
    </row>
    <row r="108" spans="1:25" s="3" customFormat="1" x14ac:dyDescent="0.2">
      <c r="A108" s="71"/>
      <c r="B108" s="72"/>
      <c r="C108" s="73"/>
      <c r="D108" s="74"/>
      <c r="E108" s="74"/>
      <c r="F108" s="60" t="str">
        <f t="shared" si="16"/>
        <v/>
      </c>
      <c r="G108" s="61" t="str">
        <f t="shared" si="17"/>
        <v/>
      </c>
      <c r="H108" s="61" t="str">
        <f t="shared" si="18"/>
        <v/>
      </c>
      <c r="I108" s="59" t="str">
        <f t="shared" si="26"/>
        <v/>
      </c>
      <c r="J108" s="65"/>
      <c r="K108" s="60" t="str">
        <f t="shared" si="19"/>
        <v/>
      </c>
      <c r="L108" s="61" t="str">
        <f t="shared" si="20"/>
        <v/>
      </c>
      <c r="M108" s="61" t="str">
        <f t="shared" si="21"/>
        <v/>
      </c>
      <c r="N108" s="59" t="str">
        <f t="shared" si="27"/>
        <v/>
      </c>
      <c r="O108" s="65"/>
      <c r="P108" s="58" t="str">
        <f t="shared" si="28"/>
        <v/>
      </c>
      <c r="Q108" s="61" t="str">
        <f t="shared" si="22"/>
        <v/>
      </c>
      <c r="R108" s="61" t="str">
        <f t="shared" si="23"/>
        <v/>
      </c>
      <c r="S108" s="59" t="str">
        <f t="shared" si="29"/>
        <v/>
      </c>
      <c r="T108" s="65"/>
      <c r="U108" s="58" t="str">
        <f t="shared" si="30"/>
        <v/>
      </c>
      <c r="V108" s="61" t="str">
        <f t="shared" si="24"/>
        <v/>
      </c>
      <c r="W108" s="61" t="str">
        <f t="shared" si="25"/>
        <v/>
      </c>
      <c r="X108" s="59" t="str">
        <f t="shared" si="31"/>
        <v/>
      </c>
      <c r="Y108" s="65"/>
    </row>
    <row r="109" spans="1:25" s="3" customFormat="1" x14ac:dyDescent="0.2">
      <c r="A109" s="71"/>
      <c r="B109" s="72"/>
      <c r="C109" s="73"/>
      <c r="D109" s="74"/>
      <c r="E109" s="74"/>
      <c r="F109" s="60" t="str">
        <f t="shared" si="16"/>
        <v/>
      </c>
      <c r="G109" s="61" t="str">
        <f t="shared" si="17"/>
        <v/>
      </c>
      <c r="H109" s="61" t="str">
        <f t="shared" si="18"/>
        <v/>
      </c>
      <c r="I109" s="59" t="str">
        <f t="shared" si="26"/>
        <v/>
      </c>
      <c r="J109" s="65"/>
      <c r="K109" s="60" t="str">
        <f t="shared" si="19"/>
        <v/>
      </c>
      <c r="L109" s="61" t="str">
        <f t="shared" si="20"/>
        <v/>
      </c>
      <c r="M109" s="61" t="str">
        <f t="shared" si="21"/>
        <v/>
      </c>
      <c r="N109" s="59" t="str">
        <f t="shared" si="27"/>
        <v/>
      </c>
      <c r="O109" s="65"/>
      <c r="P109" s="58" t="str">
        <f t="shared" si="28"/>
        <v/>
      </c>
      <c r="Q109" s="61" t="str">
        <f t="shared" si="22"/>
        <v/>
      </c>
      <c r="R109" s="61" t="str">
        <f t="shared" si="23"/>
        <v/>
      </c>
      <c r="S109" s="59" t="str">
        <f t="shared" si="29"/>
        <v/>
      </c>
      <c r="T109" s="65"/>
      <c r="U109" s="58" t="str">
        <f t="shared" si="30"/>
        <v/>
      </c>
      <c r="V109" s="61" t="str">
        <f t="shared" si="24"/>
        <v/>
      </c>
      <c r="W109" s="61" t="str">
        <f t="shared" si="25"/>
        <v/>
      </c>
      <c r="X109" s="59" t="str">
        <f t="shared" si="31"/>
        <v/>
      </c>
      <c r="Y109" s="65"/>
    </row>
    <row r="110" spans="1:25" s="3" customFormat="1" x14ac:dyDescent="0.2">
      <c r="A110" s="71"/>
      <c r="B110" s="72"/>
      <c r="C110" s="73"/>
      <c r="D110" s="74"/>
      <c r="E110" s="74"/>
      <c r="F110" s="60" t="str">
        <f t="shared" si="16"/>
        <v/>
      </c>
      <c r="G110" s="61" t="str">
        <f t="shared" si="17"/>
        <v/>
      </c>
      <c r="H110" s="61" t="str">
        <f t="shared" si="18"/>
        <v/>
      </c>
      <c r="I110" s="59" t="str">
        <f t="shared" si="26"/>
        <v/>
      </c>
      <c r="J110" s="65"/>
      <c r="K110" s="60" t="str">
        <f t="shared" si="19"/>
        <v/>
      </c>
      <c r="L110" s="61" t="str">
        <f t="shared" si="20"/>
        <v/>
      </c>
      <c r="M110" s="61" t="str">
        <f t="shared" si="21"/>
        <v/>
      </c>
      <c r="N110" s="59" t="str">
        <f t="shared" si="27"/>
        <v/>
      </c>
      <c r="O110" s="65"/>
      <c r="P110" s="58" t="str">
        <f t="shared" si="28"/>
        <v/>
      </c>
      <c r="Q110" s="61" t="str">
        <f t="shared" si="22"/>
        <v/>
      </c>
      <c r="R110" s="61" t="str">
        <f t="shared" si="23"/>
        <v/>
      </c>
      <c r="S110" s="59" t="str">
        <f t="shared" si="29"/>
        <v/>
      </c>
      <c r="T110" s="65"/>
      <c r="U110" s="58" t="str">
        <f t="shared" si="30"/>
        <v/>
      </c>
      <c r="V110" s="61" t="str">
        <f t="shared" si="24"/>
        <v/>
      </c>
      <c r="W110" s="61" t="str">
        <f t="shared" si="25"/>
        <v/>
      </c>
      <c r="X110" s="59" t="str">
        <f t="shared" si="31"/>
        <v/>
      </c>
      <c r="Y110" s="65"/>
    </row>
    <row r="111" spans="1:25" s="3" customFormat="1" x14ac:dyDescent="0.2">
      <c r="A111" s="71"/>
      <c r="B111" s="72"/>
      <c r="C111" s="73"/>
      <c r="D111" s="74"/>
      <c r="E111" s="74"/>
      <c r="F111" s="60" t="str">
        <f t="shared" si="16"/>
        <v/>
      </c>
      <c r="G111" s="61" t="str">
        <f t="shared" si="17"/>
        <v/>
      </c>
      <c r="H111" s="61" t="str">
        <f t="shared" si="18"/>
        <v/>
      </c>
      <c r="I111" s="59" t="str">
        <f t="shared" si="26"/>
        <v/>
      </c>
      <c r="J111" s="65"/>
      <c r="K111" s="60" t="str">
        <f t="shared" si="19"/>
        <v/>
      </c>
      <c r="L111" s="61" t="str">
        <f t="shared" si="20"/>
        <v/>
      </c>
      <c r="M111" s="61" t="str">
        <f t="shared" si="21"/>
        <v/>
      </c>
      <c r="N111" s="59" t="str">
        <f t="shared" si="27"/>
        <v/>
      </c>
      <c r="O111" s="65"/>
      <c r="P111" s="58" t="str">
        <f t="shared" si="28"/>
        <v/>
      </c>
      <c r="Q111" s="61" t="str">
        <f t="shared" si="22"/>
        <v/>
      </c>
      <c r="R111" s="61" t="str">
        <f t="shared" si="23"/>
        <v/>
      </c>
      <c r="S111" s="59" t="str">
        <f t="shared" si="29"/>
        <v/>
      </c>
      <c r="T111" s="65"/>
      <c r="U111" s="58" t="str">
        <f t="shared" si="30"/>
        <v/>
      </c>
      <c r="V111" s="61" t="str">
        <f t="shared" si="24"/>
        <v/>
      </c>
      <c r="W111" s="61" t="str">
        <f t="shared" si="25"/>
        <v/>
      </c>
      <c r="X111" s="59" t="str">
        <f t="shared" si="31"/>
        <v/>
      </c>
      <c r="Y111" s="65"/>
    </row>
    <row r="112" spans="1:25" s="3" customFormat="1" x14ac:dyDescent="0.2">
      <c r="A112" s="71"/>
      <c r="B112" s="72"/>
      <c r="C112" s="73"/>
      <c r="D112" s="74"/>
      <c r="E112" s="74"/>
      <c r="F112" s="60" t="str">
        <f t="shared" si="16"/>
        <v/>
      </c>
      <c r="G112" s="61" t="str">
        <f t="shared" si="17"/>
        <v/>
      </c>
      <c r="H112" s="61" t="str">
        <f t="shared" si="18"/>
        <v/>
      </c>
      <c r="I112" s="59" t="str">
        <f t="shared" si="26"/>
        <v/>
      </c>
      <c r="J112" s="65"/>
      <c r="K112" s="60" t="str">
        <f t="shared" si="19"/>
        <v/>
      </c>
      <c r="L112" s="61" t="str">
        <f t="shared" si="20"/>
        <v/>
      </c>
      <c r="M112" s="61" t="str">
        <f t="shared" si="21"/>
        <v/>
      </c>
      <c r="N112" s="59" t="str">
        <f t="shared" si="27"/>
        <v/>
      </c>
      <c r="O112" s="65"/>
      <c r="P112" s="58" t="str">
        <f t="shared" si="28"/>
        <v/>
      </c>
      <c r="Q112" s="61" t="str">
        <f t="shared" si="22"/>
        <v/>
      </c>
      <c r="R112" s="61" t="str">
        <f t="shared" si="23"/>
        <v/>
      </c>
      <c r="S112" s="59" t="str">
        <f t="shared" si="29"/>
        <v/>
      </c>
      <c r="T112" s="65"/>
      <c r="U112" s="58" t="str">
        <f t="shared" si="30"/>
        <v/>
      </c>
      <c r="V112" s="61" t="str">
        <f t="shared" si="24"/>
        <v/>
      </c>
      <c r="W112" s="61" t="str">
        <f t="shared" si="25"/>
        <v/>
      </c>
      <c r="X112" s="59" t="str">
        <f t="shared" si="31"/>
        <v/>
      </c>
      <c r="Y112" s="65"/>
    </row>
    <row r="113" spans="1:25" s="3" customFormat="1" x14ac:dyDescent="0.2">
      <c r="A113" s="71"/>
      <c r="B113" s="72"/>
      <c r="C113" s="73"/>
      <c r="D113" s="74"/>
      <c r="E113" s="74"/>
      <c r="F113" s="60" t="str">
        <f t="shared" si="16"/>
        <v/>
      </c>
      <c r="G113" s="61" t="str">
        <f t="shared" si="17"/>
        <v/>
      </c>
      <c r="H113" s="61" t="str">
        <f t="shared" si="18"/>
        <v/>
      </c>
      <c r="I113" s="59" t="str">
        <f t="shared" si="26"/>
        <v/>
      </c>
      <c r="J113" s="65"/>
      <c r="K113" s="60" t="str">
        <f t="shared" si="19"/>
        <v/>
      </c>
      <c r="L113" s="61" t="str">
        <f t="shared" si="20"/>
        <v/>
      </c>
      <c r="M113" s="61" t="str">
        <f t="shared" si="21"/>
        <v/>
      </c>
      <c r="N113" s="59" t="str">
        <f t="shared" si="27"/>
        <v/>
      </c>
      <c r="O113" s="65"/>
      <c r="P113" s="58" t="str">
        <f t="shared" si="28"/>
        <v/>
      </c>
      <c r="Q113" s="61" t="str">
        <f t="shared" si="22"/>
        <v/>
      </c>
      <c r="R113" s="61" t="str">
        <f t="shared" si="23"/>
        <v/>
      </c>
      <c r="S113" s="59" t="str">
        <f t="shared" si="29"/>
        <v/>
      </c>
      <c r="T113" s="65"/>
      <c r="U113" s="58" t="str">
        <f t="shared" si="30"/>
        <v/>
      </c>
      <c r="V113" s="61" t="str">
        <f t="shared" si="24"/>
        <v/>
      </c>
      <c r="W113" s="61" t="str">
        <f t="shared" si="25"/>
        <v/>
      </c>
      <c r="X113" s="59" t="str">
        <f t="shared" si="31"/>
        <v/>
      </c>
      <c r="Y113" s="65"/>
    </row>
    <row r="114" spans="1:25" s="3" customFormat="1" x14ac:dyDescent="0.2">
      <c r="A114" s="71"/>
      <c r="B114" s="72"/>
      <c r="C114" s="73"/>
      <c r="D114" s="74"/>
      <c r="E114" s="74"/>
      <c r="F114" s="60" t="str">
        <f t="shared" si="16"/>
        <v/>
      </c>
      <c r="G114" s="61" t="str">
        <f t="shared" si="17"/>
        <v/>
      </c>
      <c r="H114" s="61" t="str">
        <f t="shared" si="18"/>
        <v/>
      </c>
      <c r="I114" s="59" t="str">
        <f t="shared" si="26"/>
        <v/>
      </c>
      <c r="J114" s="65"/>
      <c r="K114" s="60" t="str">
        <f t="shared" si="19"/>
        <v/>
      </c>
      <c r="L114" s="61" t="str">
        <f t="shared" si="20"/>
        <v/>
      </c>
      <c r="M114" s="61" t="str">
        <f t="shared" si="21"/>
        <v/>
      </c>
      <c r="N114" s="59" t="str">
        <f t="shared" si="27"/>
        <v/>
      </c>
      <c r="O114" s="65"/>
      <c r="P114" s="58" t="str">
        <f t="shared" si="28"/>
        <v/>
      </c>
      <c r="Q114" s="61" t="str">
        <f t="shared" si="22"/>
        <v/>
      </c>
      <c r="R114" s="61" t="str">
        <f t="shared" si="23"/>
        <v/>
      </c>
      <c r="S114" s="59" t="str">
        <f t="shared" si="29"/>
        <v/>
      </c>
      <c r="T114" s="65"/>
      <c r="U114" s="58" t="str">
        <f t="shared" si="30"/>
        <v/>
      </c>
      <c r="V114" s="61" t="str">
        <f t="shared" si="24"/>
        <v/>
      </c>
      <c r="W114" s="61" t="str">
        <f t="shared" si="25"/>
        <v/>
      </c>
      <c r="X114" s="59" t="str">
        <f t="shared" si="31"/>
        <v/>
      </c>
      <c r="Y114" s="65"/>
    </row>
    <row r="115" spans="1:25" s="3" customFormat="1" x14ac:dyDescent="0.2">
      <c r="A115" s="71"/>
      <c r="B115" s="72"/>
      <c r="C115" s="73"/>
      <c r="D115" s="74"/>
      <c r="E115" s="74"/>
      <c r="F115" s="60" t="str">
        <f t="shared" si="16"/>
        <v/>
      </c>
      <c r="G115" s="61" t="str">
        <f t="shared" si="17"/>
        <v/>
      </c>
      <c r="H115" s="61" t="str">
        <f t="shared" si="18"/>
        <v/>
      </c>
      <c r="I115" s="59" t="str">
        <f t="shared" si="26"/>
        <v/>
      </c>
      <c r="J115" s="65"/>
      <c r="K115" s="60" t="str">
        <f t="shared" si="19"/>
        <v/>
      </c>
      <c r="L115" s="61" t="str">
        <f t="shared" si="20"/>
        <v/>
      </c>
      <c r="M115" s="61" t="str">
        <f t="shared" si="21"/>
        <v/>
      </c>
      <c r="N115" s="59" t="str">
        <f t="shared" si="27"/>
        <v/>
      </c>
      <c r="O115" s="65"/>
      <c r="P115" s="58" t="str">
        <f t="shared" si="28"/>
        <v/>
      </c>
      <c r="Q115" s="61" t="str">
        <f t="shared" si="22"/>
        <v/>
      </c>
      <c r="R115" s="61" t="str">
        <f t="shared" si="23"/>
        <v/>
      </c>
      <c r="S115" s="59" t="str">
        <f t="shared" si="29"/>
        <v/>
      </c>
      <c r="T115" s="65"/>
      <c r="U115" s="58" t="str">
        <f t="shared" si="30"/>
        <v/>
      </c>
      <c r="V115" s="61" t="str">
        <f t="shared" si="24"/>
        <v/>
      </c>
      <c r="W115" s="61" t="str">
        <f t="shared" si="25"/>
        <v/>
      </c>
      <c r="X115" s="59" t="str">
        <f t="shared" si="31"/>
        <v/>
      </c>
      <c r="Y115" s="65"/>
    </row>
    <row r="116" spans="1:25" s="3" customFormat="1" x14ac:dyDescent="0.2">
      <c r="A116" s="71"/>
      <c r="B116" s="72"/>
      <c r="C116" s="73"/>
      <c r="D116" s="74"/>
      <c r="E116" s="74"/>
      <c r="F116" s="60" t="str">
        <f t="shared" si="16"/>
        <v/>
      </c>
      <c r="G116" s="61" t="str">
        <f t="shared" si="17"/>
        <v/>
      </c>
      <c r="H116" s="61" t="str">
        <f t="shared" si="18"/>
        <v/>
      </c>
      <c r="I116" s="59" t="str">
        <f t="shared" si="26"/>
        <v/>
      </c>
      <c r="J116" s="65"/>
      <c r="K116" s="60" t="str">
        <f t="shared" si="19"/>
        <v/>
      </c>
      <c r="L116" s="61" t="str">
        <f t="shared" si="20"/>
        <v/>
      </c>
      <c r="M116" s="61" t="str">
        <f t="shared" si="21"/>
        <v/>
      </c>
      <c r="N116" s="59" t="str">
        <f t="shared" si="27"/>
        <v/>
      </c>
      <c r="O116" s="65"/>
      <c r="P116" s="58" t="str">
        <f t="shared" si="28"/>
        <v/>
      </c>
      <c r="Q116" s="61" t="str">
        <f t="shared" si="22"/>
        <v/>
      </c>
      <c r="R116" s="61" t="str">
        <f t="shared" si="23"/>
        <v/>
      </c>
      <c r="S116" s="59" t="str">
        <f t="shared" si="29"/>
        <v/>
      </c>
      <c r="T116" s="65"/>
      <c r="U116" s="58" t="str">
        <f t="shared" si="30"/>
        <v/>
      </c>
      <c r="V116" s="61" t="str">
        <f t="shared" si="24"/>
        <v/>
      </c>
      <c r="W116" s="61" t="str">
        <f t="shared" si="25"/>
        <v/>
      </c>
      <c r="X116" s="59" t="str">
        <f t="shared" si="31"/>
        <v/>
      </c>
      <c r="Y116" s="65"/>
    </row>
    <row r="117" spans="1:25" s="3" customFormat="1" x14ac:dyDescent="0.2">
      <c r="A117" s="71"/>
      <c r="B117" s="72"/>
      <c r="C117" s="73"/>
      <c r="D117" s="74"/>
      <c r="E117" s="74"/>
      <c r="F117" s="60" t="str">
        <f t="shared" si="16"/>
        <v/>
      </c>
      <c r="G117" s="61" t="str">
        <f t="shared" si="17"/>
        <v/>
      </c>
      <c r="H117" s="61" t="str">
        <f t="shared" si="18"/>
        <v/>
      </c>
      <c r="I117" s="59" t="str">
        <f t="shared" si="26"/>
        <v/>
      </c>
      <c r="J117" s="65"/>
      <c r="K117" s="60" t="str">
        <f t="shared" si="19"/>
        <v/>
      </c>
      <c r="L117" s="61" t="str">
        <f t="shared" si="20"/>
        <v/>
      </c>
      <c r="M117" s="61" t="str">
        <f t="shared" si="21"/>
        <v/>
      </c>
      <c r="N117" s="59" t="str">
        <f t="shared" si="27"/>
        <v/>
      </c>
      <c r="O117" s="65"/>
      <c r="P117" s="58" t="str">
        <f t="shared" si="28"/>
        <v/>
      </c>
      <c r="Q117" s="61" t="str">
        <f t="shared" si="22"/>
        <v/>
      </c>
      <c r="R117" s="61" t="str">
        <f t="shared" si="23"/>
        <v/>
      </c>
      <c r="S117" s="59" t="str">
        <f t="shared" si="29"/>
        <v/>
      </c>
      <c r="T117" s="65"/>
      <c r="U117" s="58" t="str">
        <f t="shared" si="30"/>
        <v/>
      </c>
      <c r="V117" s="61" t="str">
        <f t="shared" si="24"/>
        <v/>
      </c>
      <c r="W117" s="61" t="str">
        <f t="shared" si="25"/>
        <v/>
      </c>
      <c r="X117" s="59" t="str">
        <f t="shared" si="31"/>
        <v/>
      </c>
      <c r="Y117" s="65"/>
    </row>
    <row r="118" spans="1:25" s="3" customFormat="1" x14ac:dyDescent="0.2">
      <c r="A118" s="71"/>
      <c r="B118" s="72"/>
      <c r="C118" s="73"/>
      <c r="D118" s="74"/>
      <c r="E118" s="74"/>
      <c r="F118" s="60" t="str">
        <f t="shared" si="16"/>
        <v/>
      </c>
      <c r="G118" s="61" t="str">
        <f t="shared" si="17"/>
        <v/>
      </c>
      <c r="H118" s="61" t="str">
        <f t="shared" si="18"/>
        <v/>
      </c>
      <c r="I118" s="59" t="str">
        <f t="shared" si="26"/>
        <v/>
      </c>
      <c r="J118" s="65"/>
      <c r="K118" s="60" t="str">
        <f t="shared" si="19"/>
        <v/>
      </c>
      <c r="L118" s="61" t="str">
        <f t="shared" si="20"/>
        <v/>
      </c>
      <c r="M118" s="61" t="str">
        <f t="shared" si="21"/>
        <v/>
      </c>
      <c r="N118" s="59" t="str">
        <f t="shared" si="27"/>
        <v/>
      </c>
      <c r="O118" s="65"/>
      <c r="P118" s="58" t="str">
        <f t="shared" si="28"/>
        <v/>
      </c>
      <c r="Q118" s="61" t="str">
        <f t="shared" si="22"/>
        <v/>
      </c>
      <c r="R118" s="61" t="str">
        <f t="shared" si="23"/>
        <v/>
      </c>
      <c r="S118" s="59" t="str">
        <f t="shared" si="29"/>
        <v/>
      </c>
      <c r="T118" s="65"/>
      <c r="U118" s="58" t="str">
        <f t="shared" si="30"/>
        <v/>
      </c>
      <c r="V118" s="61" t="str">
        <f t="shared" si="24"/>
        <v/>
      </c>
      <c r="W118" s="61" t="str">
        <f t="shared" si="25"/>
        <v/>
      </c>
      <c r="X118" s="59" t="str">
        <f t="shared" si="31"/>
        <v/>
      </c>
      <c r="Y118" s="65"/>
    </row>
    <row r="119" spans="1:25" s="3" customFormat="1" x14ac:dyDescent="0.2">
      <c r="A119" s="71"/>
      <c r="B119" s="72"/>
      <c r="C119" s="73"/>
      <c r="D119" s="74"/>
      <c r="E119" s="74"/>
      <c r="F119" s="60" t="str">
        <f t="shared" si="16"/>
        <v/>
      </c>
      <c r="G119" s="61" t="str">
        <f t="shared" si="17"/>
        <v/>
      </c>
      <c r="H119" s="61" t="str">
        <f t="shared" si="18"/>
        <v/>
      </c>
      <c r="I119" s="59" t="str">
        <f t="shared" si="26"/>
        <v/>
      </c>
      <c r="J119" s="65"/>
      <c r="K119" s="60" t="str">
        <f t="shared" si="19"/>
        <v/>
      </c>
      <c r="L119" s="61" t="str">
        <f t="shared" si="20"/>
        <v/>
      </c>
      <c r="M119" s="61" t="str">
        <f t="shared" si="21"/>
        <v/>
      </c>
      <c r="N119" s="59" t="str">
        <f t="shared" si="27"/>
        <v/>
      </c>
      <c r="O119" s="65"/>
      <c r="P119" s="58" t="str">
        <f t="shared" si="28"/>
        <v/>
      </c>
      <c r="Q119" s="61" t="str">
        <f t="shared" si="22"/>
        <v/>
      </c>
      <c r="R119" s="61" t="str">
        <f t="shared" si="23"/>
        <v/>
      </c>
      <c r="S119" s="59" t="str">
        <f t="shared" si="29"/>
        <v/>
      </c>
      <c r="T119" s="65"/>
      <c r="U119" s="58" t="str">
        <f t="shared" si="30"/>
        <v/>
      </c>
      <c r="V119" s="61" t="str">
        <f t="shared" si="24"/>
        <v/>
      </c>
      <c r="W119" s="61" t="str">
        <f t="shared" si="25"/>
        <v/>
      </c>
      <c r="X119" s="59" t="str">
        <f t="shared" si="31"/>
        <v/>
      </c>
      <c r="Y119" s="65"/>
    </row>
    <row r="120" spans="1:25" s="3" customFormat="1" x14ac:dyDescent="0.2">
      <c r="A120" s="71"/>
      <c r="B120" s="72"/>
      <c r="C120" s="73"/>
      <c r="D120" s="74"/>
      <c r="E120" s="74"/>
      <c r="F120" s="60" t="str">
        <f t="shared" si="16"/>
        <v/>
      </c>
      <c r="G120" s="61" t="str">
        <f t="shared" si="17"/>
        <v/>
      </c>
      <c r="H120" s="61" t="str">
        <f t="shared" si="18"/>
        <v/>
      </c>
      <c r="I120" s="59" t="str">
        <f t="shared" si="26"/>
        <v/>
      </c>
      <c r="J120" s="65"/>
      <c r="K120" s="60" t="str">
        <f t="shared" si="19"/>
        <v/>
      </c>
      <c r="L120" s="61" t="str">
        <f t="shared" si="20"/>
        <v/>
      </c>
      <c r="M120" s="61" t="str">
        <f t="shared" si="21"/>
        <v/>
      </c>
      <c r="N120" s="59" t="str">
        <f t="shared" si="27"/>
        <v/>
      </c>
      <c r="O120" s="65"/>
      <c r="P120" s="58" t="str">
        <f t="shared" si="28"/>
        <v/>
      </c>
      <c r="Q120" s="61" t="str">
        <f t="shared" si="22"/>
        <v/>
      </c>
      <c r="R120" s="61" t="str">
        <f t="shared" si="23"/>
        <v/>
      </c>
      <c r="S120" s="59" t="str">
        <f t="shared" si="29"/>
        <v/>
      </c>
      <c r="T120" s="65"/>
      <c r="U120" s="58" t="str">
        <f t="shared" si="30"/>
        <v/>
      </c>
      <c r="V120" s="61" t="str">
        <f t="shared" si="24"/>
        <v/>
      </c>
      <c r="W120" s="61" t="str">
        <f t="shared" si="25"/>
        <v/>
      </c>
      <c r="X120" s="59" t="str">
        <f t="shared" si="31"/>
        <v/>
      </c>
      <c r="Y120" s="65"/>
    </row>
    <row r="121" spans="1:25" s="3" customFormat="1" x14ac:dyDescent="0.2">
      <c r="A121" s="71"/>
      <c r="B121" s="72"/>
      <c r="C121" s="73"/>
      <c r="D121" s="74"/>
      <c r="E121" s="74"/>
      <c r="F121" s="60" t="str">
        <f t="shared" si="16"/>
        <v/>
      </c>
      <c r="G121" s="61" t="str">
        <f t="shared" si="17"/>
        <v/>
      </c>
      <c r="H121" s="61" t="str">
        <f t="shared" si="18"/>
        <v/>
      </c>
      <c r="I121" s="59" t="str">
        <f t="shared" si="26"/>
        <v/>
      </c>
      <c r="J121" s="65"/>
      <c r="K121" s="60" t="str">
        <f t="shared" si="19"/>
        <v/>
      </c>
      <c r="L121" s="61" t="str">
        <f t="shared" si="20"/>
        <v/>
      </c>
      <c r="M121" s="61" t="str">
        <f t="shared" si="21"/>
        <v/>
      </c>
      <c r="N121" s="59" t="str">
        <f t="shared" si="27"/>
        <v/>
      </c>
      <c r="O121" s="65"/>
      <c r="P121" s="58" t="str">
        <f t="shared" si="28"/>
        <v/>
      </c>
      <c r="Q121" s="61" t="str">
        <f t="shared" si="22"/>
        <v/>
      </c>
      <c r="R121" s="61" t="str">
        <f t="shared" si="23"/>
        <v/>
      </c>
      <c r="S121" s="59" t="str">
        <f t="shared" si="29"/>
        <v/>
      </c>
      <c r="T121" s="65"/>
      <c r="U121" s="58" t="str">
        <f t="shared" si="30"/>
        <v/>
      </c>
      <c r="V121" s="61" t="str">
        <f t="shared" si="24"/>
        <v/>
      </c>
      <c r="W121" s="61" t="str">
        <f t="shared" si="25"/>
        <v/>
      </c>
      <c r="X121" s="59" t="str">
        <f t="shared" si="31"/>
        <v/>
      </c>
      <c r="Y121" s="65"/>
    </row>
    <row r="122" spans="1:25" s="3" customFormat="1" x14ac:dyDescent="0.2">
      <c r="A122" s="71"/>
      <c r="B122" s="72"/>
      <c r="C122" s="73"/>
      <c r="D122" s="74"/>
      <c r="E122" s="74"/>
      <c r="F122" s="60" t="str">
        <f t="shared" si="16"/>
        <v/>
      </c>
      <c r="G122" s="61" t="str">
        <f t="shared" si="17"/>
        <v/>
      </c>
      <c r="H122" s="61" t="str">
        <f t="shared" si="18"/>
        <v/>
      </c>
      <c r="I122" s="59" t="str">
        <f t="shared" si="26"/>
        <v/>
      </c>
      <c r="J122" s="65"/>
      <c r="K122" s="60" t="str">
        <f t="shared" si="19"/>
        <v/>
      </c>
      <c r="L122" s="61" t="str">
        <f t="shared" si="20"/>
        <v/>
      </c>
      <c r="M122" s="61" t="str">
        <f t="shared" si="21"/>
        <v/>
      </c>
      <c r="N122" s="59" t="str">
        <f t="shared" si="27"/>
        <v/>
      </c>
      <c r="O122" s="65"/>
      <c r="P122" s="58" t="str">
        <f t="shared" si="28"/>
        <v/>
      </c>
      <c r="Q122" s="61" t="str">
        <f t="shared" si="22"/>
        <v/>
      </c>
      <c r="R122" s="61" t="str">
        <f t="shared" si="23"/>
        <v/>
      </c>
      <c r="S122" s="59" t="str">
        <f t="shared" si="29"/>
        <v/>
      </c>
      <c r="T122" s="65"/>
      <c r="U122" s="58" t="str">
        <f t="shared" si="30"/>
        <v/>
      </c>
      <c r="V122" s="61" t="str">
        <f t="shared" si="24"/>
        <v/>
      </c>
      <c r="W122" s="61" t="str">
        <f t="shared" si="25"/>
        <v/>
      </c>
      <c r="X122" s="59" t="str">
        <f t="shared" si="31"/>
        <v/>
      </c>
      <c r="Y122" s="65"/>
    </row>
    <row r="123" spans="1:25" s="3" customFormat="1" x14ac:dyDescent="0.2">
      <c r="A123" s="71"/>
      <c r="B123" s="72"/>
      <c r="C123" s="73"/>
      <c r="D123" s="74"/>
      <c r="E123" s="74"/>
      <c r="F123" s="60" t="str">
        <f t="shared" si="16"/>
        <v/>
      </c>
      <c r="G123" s="61" t="str">
        <f t="shared" si="17"/>
        <v/>
      </c>
      <c r="H123" s="61" t="str">
        <f t="shared" si="18"/>
        <v/>
      </c>
      <c r="I123" s="59" t="str">
        <f t="shared" si="26"/>
        <v/>
      </c>
      <c r="J123" s="65"/>
      <c r="K123" s="60" t="str">
        <f t="shared" si="19"/>
        <v/>
      </c>
      <c r="L123" s="61" t="str">
        <f t="shared" si="20"/>
        <v/>
      </c>
      <c r="M123" s="61" t="str">
        <f t="shared" si="21"/>
        <v/>
      </c>
      <c r="N123" s="59" t="str">
        <f t="shared" si="27"/>
        <v/>
      </c>
      <c r="O123" s="65"/>
      <c r="P123" s="58" t="str">
        <f t="shared" si="28"/>
        <v/>
      </c>
      <c r="Q123" s="61" t="str">
        <f t="shared" si="22"/>
        <v/>
      </c>
      <c r="R123" s="61" t="str">
        <f t="shared" si="23"/>
        <v/>
      </c>
      <c r="S123" s="59" t="str">
        <f t="shared" si="29"/>
        <v/>
      </c>
      <c r="T123" s="65"/>
      <c r="U123" s="58" t="str">
        <f t="shared" si="30"/>
        <v/>
      </c>
      <c r="V123" s="61" t="str">
        <f t="shared" si="24"/>
        <v/>
      </c>
      <c r="W123" s="61" t="str">
        <f t="shared" si="25"/>
        <v/>
      </c>
      <c r="X123" s="59" t="str">
        <f t="shared" si="31"/>
        <v/>
      </c>
      <c r="Y123" s="65"/>
    </row>
    <row r="124" spans="1:25" s="3" customFormat="1" x14ac:dyDescent="0.2">
      <c r="A124" s="71"/>
      <c r="B124" s="72"/>
      <c r="C124" s="73"/>
      <c r="D124" s="74"/>
      <c r="E124" s="74"/>
      <c r="F124" s="60" t="str">
        <f t="shared" si="16"/>
        <v/>
      </c>
      <c r="G124" s="61" t="str">
        <f t="shared" si="17"/>
        <v/>
      </c>
      <c r="H124" s="61" t="str">
        <f t="shared" si="18"/>
        <v/>
      </c>
      <c r="I124" s="59" t="str">
        <f t="shared" si="26"/>
        <v/>
      </c>
      <c r="J124" s="65"/>
      <c r="K124" s="60" t="str">
        <f t="shared" si="19"/>
        <v/>
      </c>
      <c r="L124" s="61" t="str">
        <f t="shared" si="20"/>
        <v/>
      </c>
      <c r="M124" s="61" t="str">
        <f t="shared" si="21"/>
        <v/>
      </c>
      <c r="N124" s="59" t="str">
        <f t="shared" si="27"/>
        <v/>
      </c>
      <c r="O124" s="65"/>
      <c r="P124" s="58" t="str">
        <f t="shared" si="28"/>
        <v/>
      </c>
      <c r="Q124" s="61" t="str">
        <f t="shared" si="22"/>
        <v/>
      </c>
      <c r="R124" s="61" t="str">
        <f t="shared" si="23"/>
        <v/>
      </c>
      <c r="S124" s="59" t="str">
        <f t="shared" si="29"/>
        <v/>
      </c>
      <c r="T124" s="65"/>
      <c r="U124" s="58" t="str">
        <f t="shared" si="30"/>
        <v/>
      </c>
      <c r="V124" s="61" t="str">
        <f t="shared" si="24"/>
        <v/>
      </c>
      <c r="W124" s="61" t="str">
        <f t="shared" si="25"/>
        <v/>
      </c>
      <c r="X124" s="59" t="str">
        <f t="shared" si="31"/>
        <v/>
      </c>
      <c r="Y124" s="65"/>
    </row>
    <row r="125" spans="1:25" s="3" customFormat="1" x14ac:dyDescent="0.2">
      <c r="A125" s="71"/>
      <c r="B125" s="72"/>
      <c r="C125" s="73"/>
      <c r="D125" s="74"/>
      <c r="E125" s="74"/>
      <c r="F125" s="60" t="str">
        <f t="shared" si="16"/>
        <v/>
      </c>
      <c r="G125" s="61" t="str">
        <f t="shared" si="17"/>
        <v/>
      </c>
      <c r="H125" s="61" t="str">
        <f t="shared" si="18"/>
        <v/>
      </c>
      <c r="I125" s="59" t="str">
        <f t="shared" si="26"/>
        <v/>
      </c>
      <c r="J125" s="65"/>
      <c r="K125" s="60" t="str">
        <f t="shared" si="19"/>
        <v/>
      </c>
      <c r="L125" s="61" t="str">
        <f t="shared" si="20"/>
        <v/>
      </c>
      <c r="M125" s="61" t="str">
        <f t="shared" si="21"/>
        <v/>
      </c>
      <c r="N125" s="59" t="str">
        <f t="shared" si="27"/>
        <v/>
      </c>
      <c r="O125" s="65"/>
      <c r="P125" s="58" t="str">
        <f t="shared" si="28"/>
        <v/>
      </c>
      <c r="Q125" s="61" t="str">
        <f t="shared" si="22"/>
        <v/>
      </c>
      <c r="R125" s="61" t="str">
        <f t="shared" si="23"/>
        <v/>
      </c>
      <c r="S125" s="59" t="str">
        <f t="shared" si="29"/>
        <v/>
      </c>
      <c r="T125" s="65"/>
      <c r="U125" s="58" t="str">
        <f t="shared" si="30"/>
        <v/>
      </c>
      <c r="V125" s="61" t="str">
        <f t="shared" si="24"/>
        <v/>
      </c>
      <c r="W125" s="61" t="str">
        <f t="shared" si="25"/>
        <v/>
      </c>
      <c r="X125" s="59" t="str">
        <f t="shared" si="31"/>
        <v/>
      </c>
      <c r="Y125" s="65"/>
    </row>
    <row r="126" spans="1:25" s="3" customFormat="1" x14ac:dyDescent="0.2">
      <c r="A126" s="71"/>
      <c r="B126" s="72"/>
      <c r="C126" s="73"/>
      <c r="D126" s="74"/>
      <c r="E126" s="74"/>
      <c r="F126" s="60" t="str">
        <f t="shared" si="16"/>
        <v/>
      </c>
      <c r="G126" s="61" t="str">
        <f t="shared" si="17"/>
        <v/>
      </c>
      <c r="H126" s="61" t="str">
        <f t="shared" si="18"/>
        <v/>
      </c>
      <c r="I126" s="59" t="str">
        <f t="shared" si="26"/>
        <v/>
      </c>
      <c r="J126" s="65"/>
      <c r="K126" s="60" t="str">
        <f t="shared" si="19"/>
        <v/>
      </c>
      <c r="L126" s="61" t="str">
        <f t="shared" si="20"/>
        <v/>
      </c>
      <c r="M126" s="61" t="str">
        <f t="shared" si="21"/>
        <v/>
      </c>
      <c r="N126" s="59" t="str">
        <f t="shared" si="27"/>
        <v/>
      </c>
      <c r="O126" s="65"/>
      <c r="P126" s="58" t="str">
        <f t="shared" si="28"/>
        <v/>
      </c>
      <c r="Q126" s="61" t="str">
        <f t="shared" si="22"/>
        <v/>
      </c>
      <c r="R126" s="61" t="str">
        <f t="shared" si="23"/>
        <v/>
      </c>
      <c r="S126" s="59" t="str">
        <f t="shared" si="29"/>
        <v/>
      </c>
      <c r="T126" s="65"/>
      <c r="U126" s="58" t="str">
        <f t="shared" si="30"/>
        <v/>
      </c>
      <c r="V126" s="61" t="str">
        <f t="shared" si="24"/>
        <v/>
      </c>
      <c r="W126" s="61" t="str">
        <f t="shared" si="25"/>
        <v/>
      </c>
      <c r="X126" s="59" t="str">
        <f t="shared" si="31"/>
        <v/>
      </c>
      <c r="Y126" s="65"/>
    </row>
    <row r="127" spans="1:25" s="3" customFormat="1" x14ac:dyDescent="0.2">
      <c r="A127" s="71"/>
      <c r="B127" s="72"/>
      <c r="C127" s="73"/>
      <c r="D127" s="74"/>
      <c r="E127" s="74"/>
      <c r="F127" s="60" t="str">
        <f t="shared" si="16"/>
        <v/>
      </c>
      <c r="G127" s="61" t="str">
        <f t="shared" si="17"/>
        <v/>
      </c>
      <c r="H127" s="61" t="str">
        <f t="shared" si="18"/>
        <v/>
      </c>
      <c r="I127" s="59" t="str">
        <f t="shared" si="26"/>
        <v/>
      </c>
      <c r="J127" s="65"/>
      <c r="K127" s="60" t="str">
        <f t="shared" si="19"/>
        <v/>
      </c>
      <c r="L127" s="61" t="str">
        <f t="shared" si="20"/>
        <v/>
      </c>
      <c r="M127" s="61" t="str">
        <f t="shared" si="21"/>
        <v/>
      </c>
      <c r="N127" s="59" t="str">
        <f t="shared" si="27"/>
        <v/>
      </c>
      <c r="O127" s="65"/>
      <c r="P127" s="58" t="str">
        <f t="shared" si="28"/>
        <v/>
      </c>
      <c r="Q127" s="61" t="str">
        <f t="shared" si="22"/>
        <v/>
      </c>
      <c r="R127" s="61" t="str">
        <f t="shared" si="23"/>
        <v/>
      </c>
      <c r="S127" s="59" t="str">
        <f t="shared" si="29"/>
        <v/>
      </c>
      <c r="T127" s="65"/>
      <c r="U127" s="58" t="str">
        <f t="shared" si="30"/>
        <v/>
      </c>
      <c r="V127" s="61" t="str">
        <f t="shared" si="24"/>
        <v/>
      </c>
      <c r="W127" s="61" t="str">
        <f t="shared" si="25"/>
        <v/>
      </c>
      <c r="X127" s="59" t="str">
        <f t="shared" si="31"/>
        <v/>
      </c>
      <c r="Y127" s="65"/>
    </row>
    <row r="128" spans="1:25" s="3" customFormat="1" x14ac:dyDescent="0.2">
      <c r="A128" s="71"/>
      <c r="B128" s="72"/>
      <c r="C128" s="73"/>
      <c r="D128" s="74"/>
      <c r="E128" s="74"/>
      <c r="F128" s="60" t="str">
        <f t="shared" si="16"/>
        <v/>
      </c>
      <c r="G128" s="61" t="str">
        <f t="shared" si="17"/>
        <v/>
      </c>
      <c r="H128" s="61" t="str">
        <f t="shared" si="18"/>
        <v/>
      </c>
      <c r="I128" s="59" t="str">
        <f t="shared" si="26"/>
        <v/>
      </c>
      <c r="J128" s="65"/>
      <c r="K128" s="60" t="str">
        <f t="shared" si="19"/>
        <v/>
      </c>
      <c r="L128" s="61" t="str">
        <f t="shared" si="20"/>
        <v/>
      </c>
      <c r="M128" s="61" t="str">
        <f t="shared" si="21"/>
        <v/>
      </c>
      <c r="N128" s="59" t="str">
        <f t="shared" si="27"/>
        <v/>
      </c>
      <c r="O128" s="65"/>
      <c r="P128" s="58" t="str">
        <f t="shared" si="28"/>
        <v/>
      </c>
      <c r="Q128" s="61" t="str">
        <f t="shared" si="22"/>
        <v/>
      </c>
      <c r="R128" s="61" t="str">
        <f t="shared" si="23"/>
        <v/>
      </c>
      <c r="S128" s="59" t="str">
        <f t="shared" si="29"/>
        <v/>
      </c>
      <c r="T128" s="65"/>
      <c r="U128" s="58" t="str">
        <f t="shared" si="30"/>
        <v/>
      </c>
      <c r="V128" s="61" t="str">
        <f t="shared" si="24"/>
        <v/>
      </c>
      <c r="W128" s="61" t="str">
        <f t="shared" si="25"/>
        <v/>
      </c>
      <c r="X128" s="59" t="str">
        <f t="shared" si="31"/>
        <v/>
      </c>
      <c r="Y128" s="65"/>
    </row>
    <row r="129" spans="1:25" s="3" customFormat="1" x14ac:dyDescent="0.2">
      <c r="A129" s="71"/>
      <c r="B129" s="72"/>
      <c r="C129" s="73"/>
      <c r="D129" s="74"/>
      <c r="E129" s="74"/>
      <c r="F129" s="60" t="str">
        <f t="shared" si="16"/>
        <v/>
      </c>
      <c r="G129" s="61" t="str">
        <f t="shared" si="17"/>
        <v/>
      </c>
      <c r="H129" s="61" t="str">
        <f t="shared" si="18"/>
        <v/>
      </c>
      <c r="I129" s="59" t="str">
        <f t="shared" si="26"/>
        <v/>
      </c>
      <c r="J129" s="65"/>
      <c r="K129" s="60" t="str">
        <f t="shared" si="19"/>
        <v/>
      </c>
      <c r="L129" s="61" t="str">
        <f t="shared" si="20"/>
        <v/>
      </c>
      <c r="M129" s="61" t="str">
        <f t="shared" si="21"/>
        <v/>
      </c>
      <c r="N129" s="59" t="str">
        <f t="shared" si="27"/>
        <v/>
      </c>
      <c r="O129" s="65"/>
      <c r="P129" s="58" t="str">
        <f t="shared" si="28"/>
        <v/>
      </c>
      <c r="Q129" s="61" t="str">
        <f t="shared" si="22"/>
        <v/>
      </c>
      <c r="R129" s="61" t="str">
        <f t="shared" si="23"/>
        <v/>
      </c>
      <c r="S129" s="59" t="str">
        <f t="shared" si="29"/>
        <v/>
      </c>
      <c r="T129" s="65"/>
      <c r="U129" s="58" t="str">
        <f t="shared" si="30"/>
        <v/>
      </c>
      <c r="V129" s="61" t="str">
        <f t="shared" si="24"/>
        <v/>
      </c>
      <c r="W129" s="61" t="str">
        <f t="shared" si="25"/>
        <v/>
      </c>
      <c r="X129" s="59" t="str">
        <f t="shared" si="31"/>
        <v/>
      </c>
      <c r="Y129" s="65"/>
    </row>
    <row r="130" spans="1:25" s="3" customFormat="1" x14ac:dyDescent="0.2">
      <c r="A130" s="71"/>
      <c r="B130" s="72"/>
      <c r="C130" s="73"/>
      <c r="D130" s="74"/>
      <c r="E130" s="74"/>
      <c r="F130" s="60" t="str">
        <f t="shared" si="16"/>
        <v/>
      </c>
      <c r="G130" s="61" t="str">
        <f t="shared" si="17"/>
        <v/>
      </c>
      <c r="H130" s="61" t="str">
        <f t="shared" si="18"/>
        <v/>
      </c>
      <c r="I130" s="59" t="str">
        <f t="shared" si="26"/>
        <v/>
      </c>
      <c r="J130" s="65"/>
      <c r="K130" s="60" t="str">
        <f t="shared" si="19"/>
        <v/>
      </c>
      <c r="L130" s="61" t="str">
        <f t="shared" si="20"/>
        <v/>
      </c>
      <c r="M130" s="61" t="str">
        <f t="shared" si="21"/>
        <v/>
      </c>
      <c r="N130" s="59" t="str">
        <f t="shared" si="27"/>
        <v/>
      </c>
      <c r="O130" s="65"/>
      <c r="P130" s="58" t="str">
        <f t="shared" si="28"/>
        <v/>
      </c>
      <c r="Q130" s="61" t="str">
        <f t="shared" si="22"/>
        <v/>
      </c>
      <c r="R130" s="61" t="str">
        <f t="shared" si="23"/>
        <v/>
      </c>
      <c r="S130" s="59" t="str">
        <f t="shared" si="29"/>
        <v/>
      </c>
      <c r="T130" s="65"/>
      <c r="U130" s="58" t="str">
        <f t="shared" si="30"/>
        <v/>
      </c>
      <c r="V130" s="61" t="str">
        <f t="shared" si="24"/>
        <v/>
      </c>
      <c r="W130" s="61" t="str">
        <f t="shared" si="25"/>
        <v/>
      </c>
      <c r="X130" s="59" t="str">
        <f t="shared" si="31"/>
        <v/>
      </c>
      <c r="Y130" s="65"/>
    </row>
    <row r="131" spans="1:25" s="3" customFormat="1" x14ac:dyDescent="0.2">
      <c r="A131" s="71"/>
      <c r="B131" s="72"/>
      <c r="C131" s="73"/>
      <c r="D131" s="74"/>
      <c r="E131" s="74"/>
      <c r="F131" s="60" t="str">
        <f t="shared" ref="F131:F194" si="32">IF(ISERROR(IF($B131="","",IF($E131="","",IF($A131="","",$A131+30)))),0,IF($B131="","",IF($E131="","",IF($A131="","",$A131+30))))</f>
        <v/>
      </c>
      <c r="G131" s="61" t="str">
        <f t="shared" ref="G131:G194" si="33">F131</f>
        <v/>
      </c>
      <c r="H131" s="61" t="str">
        <f t="shared" ref="H131:H194" si="34">IF(ISERROR(IF($B131="","",IF($E131="","",IF($A131="","",G131-$B$1)))),0,IF($B131="","",IF($E131="","",IF($A131="","",G131-$B$1))))</f>
        <v/>
      </c>
      <c r="I131" s="59" t="str">
        <f t="shared" si="26"/>
        <v/>
      </c>
      <c r="J131" s="65"/>
      <c r="K131" s="60" t="str">
        <f t="shared" ref="K131:K194" si="35">IF(ISERROR(IF($B131="","",IF($E131="","",IF($A131="","",$A131+60)))),0,IF($B131="","",IF($E131="","",IF($A131="","",$A131+60))))</f>
        <v/>
      </c>
      <c r="L131" s="61" t="str">
        <f t="shared" ref="L131:L194" si="36">K131</f>
        <v/>
      </c>
      <c r="M131" s="61" t="str">
        <f t="shared" ref="M131:M194" si="37">IF(ISERROR(IF($B131="","",IF($E131="","",IF($A131="","",L131-$B$1)))),0,IF($B131="","",IF($E131="","",IF($A131="","",L131-$B$1))))</f>
        <v/>
      </c>
      <c r="N131" s="59" t="str">
        <f t="shared" si="27"/>
        <v/>
      </c>
      <c r="O131" s="65"/>
      <c r="P131" s="58" t="str">
        <f t="shared" si="28"/>
        <v/>
      </c>
      <c r="Q131" s="61" t="str">
        <f t="shared" ref="Q131:Q194" si="38">P131</f>
        <v/>
      </c>
      <c r="R131" s="61" t="str">
        <f t="shared" ref="R131:R194" si="39">IF(ISERROR(IF($B131="","",IF($E131="","",IF($A131="","",Q131-$B$1)))),0,IF($B131="","",IF($E131="","",IF($A131="","",Q131-$B$1))))</f>
        <v/>
      </c>
      <c r="S131" s="59" t="str">
        <f t="shared" si="29"/>
        <v/>
      </c>
      <c r="T131" s="65"/>
      <c r="U131" s="58" t="str">
        <f t="shared" si="30"/>
        <v/>
      </c>
      <c r="V131" s="61" t="str">
        <f t="shared" ref="V131:V194" si="40">U131</f>
        <v/>
      </c>
      <c r="W131" s="61" t="str">
        <f t="shared" ref="W131:W194" si="41">IF(ISERROR(IF($B131="","",IF($E131="","",IF($A131="","",V131-$B$1)))),0,IF($B131="","",IF($E131="","",IF($A131="","",V131-$B$1))))</f>
        <v/>
      </c>
      <c r="X131" s="59" t="str">
        <f t="shared" si="31"/>
        <v/>
      </c>
      <c r="Y131" s="65"/>
    </row>
    <row r="132" spans="1:25" s="3" customFormat="1" x14ac:dyDescent="0.2">
      <c r="A132" s="71"/>
      <c r="B132" s="72"/>
      <c r="C132" s="73"/>
      <c r="D132" s="74"/>
      <c r="E132" s="74"/>
      <c r="F132" s="60" t="str">
        <f t="shared" si="32"/>
        <v/>
      </c>
      <c r="G132" s="61" t="str">
        <f t="shared" si="33"/>
        <v/>
      </c>
      <c r="H132" s="61" t="str">
        <f t="shared" si="34"/>
        <v/>
      </c>
      <c r="I132" s="59" t="str">
        <f t="shared" ref="I132:I195" si="42">IF(AND(H132&gt;-2,H132&lt;8),7,"")</f>
        <v/>
      </c>
      <c r="J132" s="65"/>
      <c r="K132" s="60" t="str">
        <f t="shared" si="35"/>
        <v/>
      </c>
      <c r="L132" s="61" t="str">
        <f t="shared" si="36"/>
        <v/>
      </c>
      <c r="M132" s="61" t="str">
        <f t="shared" si="37"/>
        <v/>
      </c>
      <c r="N132" s="59" t="str">
        <f t="shared" ref="N132:N195" si="43">IF(AND(M132&gt;-2,M132&lt;8),7,"")</f>
        <v/>
      </c>
      <c r="O132" s="65"/>
      <c r="P132" s="58" t="str">
        <f t="shared" ref="P132:P195" si="44">IF(ISERROR(IF($B132="","",IF($E132="","",IF($A132="","",$A132+90)))),0,IF($B132="","",IF($E132="","",IF($A132="","",$A132+90))))</f>
        <v/>
      </c>
      <c r="Q132" s="61" t="str">
        <f t="shared" si="38"/>
        <v/>
      </c>
      <c r="R132" s="61" t="str">
        <f t="shared" si="39"/>
        <v/>
      </c>
      <c r="S132" s="59" t="str">
        <f t="shared" ref="S132:S195" si="45">IF(AND(R132&gt;-2,R132&lt;8),7,"")</f>
        <v/>
      </c>
      <c r="T132" s="65"/>
      <c r="U132" s="58" t="str">
        <f t="shared" ref="U132:U195" si="46">IF(ISERROR(IF($B132="","",IF($E132="","",IF($A132="","",$A132+120)))),0,IF($B132="","",IF($E132="","",IF($A132="","",$A132+120))))</f>
        <v/>
      </c>
      <c r="V132" s="61" t="str">
        <f t="shared" si="40"/>
        <v/>
      </c>
      <c r="W132" s="61" t="str">
        <f t="shared" si="41"/>
        <v/>
      </c>
      <c r="X132" s="59" t="str">
        <f t="shared" ref="X132:X195" si="47">IF(AND(W132&gt;-2,W132&lt;8),7,"")</f>
        <v/>
      </c>
      <c r="Y132" s="65"/>
    </row>
    <row r="133" spans="1:25" s="3" customFormat="1" x14ac:dyDescent="0.2">
      <c r="A133" s="71"/>
      <c r="B133" s="72"/>
      <c r="C133" s="73"/>
      <c r="D133" s="74"/>
      <c r="E133" s="74"/>
      <c r="F133" s="60" t="str">
        <f t="shared" si="32"/>
        <v/>
      </c>
      <c r="G133" s="61" t="str">
        <f t="shared" si="33"/>
        <v/>
      </c>
      <c r="H133" s="61" t="str">
        <f t="shared" si="34"/>
        <v/>
      </c>
      <c r="I133" s="59" t="str">
        <f t="shared" si="42"/>
        <v/>
      </c>
      <c r="J133" s="65"/>
      <c r="K133" s="60" t="str">
        <f t="shared" si="35"/>
        <v/>
      </c>
      <c r="L133" s="61" t="str">
        <f t="shared" si="36"/>
        <v/>
      </c>
      <c r="M133" s="61" t="str">
        <f t="shared" si="37"/>
        <v/>
      </c>
      <c r="N133" s="59" t="str">
        <f t="shared" si="43"/>
        <v/>
      </c>
      <c r="O133" s="65"/>
      <c r="P133" s="58" t="str">
        <f t="shared" si="44"/>
        <v/>
      </c>
      <c r="Q133" s="61" t="str">
        <f t="shared" si="38"/>
        <v/>
      </c>
      <c r="R133" s="61" t="str">
        <f t="shared" si="39"/>
        <v/>
      </c>
      <c r="S133" s="59" t="str">
        <f t="shared" si="45"/>
        <v/>
      </c>
      <c r="T133" s="65"/>
      <c r="U133" s="58" t="str">
        <f t="shared" si="46"/>
        <v/>
      </c>
      <c r="V133" s="61" t="str">
        <f t="shared" si="40"/>
        <v/>
      </c>
      <c r="W133" s="61" t="str">
        <f t="shared" si="41"/>
        <v/>
      </c>
      <c r="X133" s="59" t="str">
        <f t="shared" si="47"/>
        <v/>
      </c>
      <c r="Y133" s="65"/>
    </row>
    <row r="134" spans="1:25" s="3" customFormat="1" x14ac:dyDescent="0.2">
      <c r="A134" s="71"/>
      <c r="B134" s="72"/>
      <c r="C134" s="73"/>
      <c r="D134" s="74"/>
      <c r="E134" s="74"/>
      <c r="F134" s="60" t="str">
        <f t="shared" si="32"/>
        <v/>
      </c>
      <c r="G134" s="61" t="str">
        <f t="shared" si="33"/>
        <v/>
      </c>
      <c r="H134" s="61" t="str">
        <f t="shared" si="34"/>
        <v/>
      </c>
      <c r="I134" s="59" t="str">
        <f t="shared" si="42"/>
        <v/>
      </c>
      <c r="J134" s="65"/>
      <c r="K134" s="60" t="str">
        <f t="shared" si="35"/>
        <v/>
      </c>
      <c r="L134" s="61" t="str">
        <f t="shared" si="36"/>
        <v/>
      </c>
      <c r="M134" s="61" t="str">
        <f t="shared" si="37"/>
        <v/>
      </c>
      <c r="N134" s="59" t="str">
        <f t="shared" si="43"/>
        <v/>
      </c>
      <c r="O134" s="65"/>
      <c r="P134" s="58" t="str">
        <f t="shared" si="44"/>
        <v/>
      </c>
      <c r="Q134" s="61" t="str">
        <f t="shared" si="38"/>
        <v/>
      </c>
      <c r="R134" s="61" t="str">
        <f t="shared" si="39"/>
        <v/>
      </c>
      <c r="S134" s="59" t="str">
        <f t="shared" si="45"/>
        <v/>
      </c>
      <c r="T134" s="65"/>
      <c r="U134" s="58" t="str">
        <f t="shared" si="46"/>
        <v/>
      </c>
      <c r="V134" s="61" t="str">
        <f t="shared" si="40"/>
        <v/>
      </c>
      <c r="W134" s="61" t="str">
        <f t="shared" si="41"/>
        <v/>
      </c>
      <c r="X134" s="59" t="str">
        <f t="shared" si="47"/>
        <v/>
      </c>
      <c r="Y134" s="65"/>
    </row>
    <row r="135" spans="1:25" s="3" customFormat="1" x14ac:dyDescent="0.2">
      <c r="A135" s="71"/>
      <c r="B135" s="72"/>
      <c r="C135" s="73"/>
      <c r="D135" s="74"/>
      <c r="E135" s="74"/>
      <c r="F135" s="60" t="str">
        <f t="shared" si="32"/>
        <v/>
      </c>
      <c r="G135" s="61" t="str">
        <f t="shared" si="33"/>
        <v/>
      </c>
      <c r="H135" s="61" t="str">
        <f t="shared" si="34"/>
        <v/>
      </c>
      <c r="I135" s="59" t="str">
        <f t="shared" si="42"/>
        <v/>
      </c>
      <c r="J135" s="65"/>
      <c r="K135" s="60" t="str">
        <f t="shared" si="35"/>
        <v/>
      </c>
      <c r="L135" s="61" t="str">
        <f t="shared" si="36"/>
        <v/>
      </c>
      <c r="M135" s="61" t="str">
        <f t="shared" si="37"/>
        <v/>
      </c>
      <c r="N135" s="59" t="str">
        <f t="shared" si="43"/>
        <v/>
      </c>
      <c r="O135" s="65"/>
      <c r="P135" s="58" t="str">
        <f t="shared" si="44"/>
        <v/>
      </c>
      <c r="Q135" s="61" t="str">
        <f t="shared" si="38"/>
        <v/>
      </c>
      <c r="R135" s="61" t="str">
        <f t="shared" si="39"/>
        <v/>
      </c>
      <c r="S135" s="59" t="str">
        <f t="shared" si="45"/>
        <v/>
      </c>
      <c r="T135" s="65"/>
      <c r="U135" s="58" t="str">
        <f t="shared" si="46"/>
        <v/>
      </c>
      <c r="V135" s="61" t="str">
        <f t="shared" si="40"/>
        <v/>
      </c>
      <c r="W135" s="61" t="str">
        <f t="shared" si="41"/>
        <v/>
      </c>
      <c r="X135" s="59" t="str">
        <f t="shared" si="47"/>
        <v/>
      </c>
      <c r="Y135" s="65"/>
    </row>
    <row r="136" spans="1:25" s="3" customFormat="1" x14ac:dyDescent="0.2">
      <c r="A136" s="71"/>
      <c r="B136" s="72"/>
      <c r="C136" s="73"/>
      <c r="D136" s="74"/>
      <c r="E136" s="74"/>
      <c r="F136" s="60" t="str">
        <f t="shared" si="32"/>
        <v/>
      </c>
      <c r="G136" s="61" t="str">
        <f t="shared" si="33"/>
        <v/>
      </c>
      <c r="H136" s="61" t="str">
        <f t="shared" si="34"/>
        <v/>
      </c>
      <c r="I136" s="59" t="str">
        <f t="shared" si="42"/>
        <v/>
      </c>
      <c r="J136" s="65"/>
      <c r="K136" s="60" t="str">
        <f t="shared" si="35"/>
        <v/>
      </c>
      <c r="L136" s="61" t="str">
        <f t="shared" si="36"/>
        <v/>
      </c>
      <c r="M136" s="61" t="str">
        <f t="shared" si="37"/>
        <v/>
      </c>
      <c r="N136" s="59" t="str">
        <f t="shared" si="43"/>
        <v/>
      </c>
      <c r="O136" s="65"/>
      <c r="P136" s="58" t="str">
        <f t="shared" si="44"/>
        <v/>
      </c>
      <c r="Q136" s="61" t="str">
        <f t="shared" si="38"/>
        <v/>
      </c>
      <c r="R136" s="61" t="str">
        <f t="shared" si="39"/>
        <v/>
      </c>
      <c r="S136" s="59" t="str">
        <f t="shared" si="45"/>
        <v/>
      </c>
      <c r="T136" s="65"/>
      <c r="U136" s="58" t="str">
        <f t="shared" si="46"/>
        <v/>
      </c>
      <c r="V136" s="61" t="str">
        <f t="shared" si="40"/>
        <v/>
      </c>
      <c r="W136" s="61" t="str">
        <f t="shared" si="41"/>
        <v/>
      </c>
      <c r="X136" s="59" t="str">
        <f t="shared" si="47"/>
        <v/>
      </c>
      <c r="Y136" s="65"/>
    </row>
    <row r="137" spans="1:25" s="3" customFormat="1" x14ac:dyDescent="0.2">
      <c r="A137" s="71"/>
      <c r="B137" s="72"/>
      <c r="C137" s="73"/>
      <c r="D137" s="74"/>
      <c r="E137" s="74"/>
      <c r="F137" s="60" t="str">
        <f t="shared" si="32"/>
        <v/>
      </c>
      <c r="G137" s="61" t="str">
        <f t="shared" si="33"/>
        <v/>
      </c>
      <c r="H137" s="61" t="str">
        <f t="shared" si="34"/>
        <v/>
      </c>
      <c r="I137" s="59" t="str">
        <f t="shared" si="42"/>
        <v/>
      </c>
      <c r="J137" s="65"/>
      <c r="K137" s="60" t="str">
        <f t="shared" si="35"/>
        <v/>
      </c>
      <c r="L137" s="61" t="str">
        <f t="shared" si="36"/>
        <v/>
      </c>
      <c r="M137" s="61" t="str">
        <f t="shared" si="37"/>
        <v/>
      </c>
      <c r="N137" s="59" t="str">
        <f t="shared" si="43"/>
        <v/>
      </c>
      <c r="O137" s="65"/>
      <c r="P137" s="58" t="str">
        <f t="shared" si="44"/>
        <v/>
      </c>
      <c r="Q137" s="61" t="str">
        <f t="shared" si="38"/>
        <v/>
      </c>
      <c r="R137" s="61" t="str">
        <f t="shared" si="39"/>
        <v/>
      </c>
      <c r="S137" s="59" t="str">
        <f t="shared" si="45"/>
        <v/>
      </c>
      <c r="T137" s="65"/>
      <c r="U137" s="58" t="str">
        <f t="shared" si="46"/>
        <v/>
      </c>
      <c r="V137" s="61" t="str">
        <f t="shared" si="40"/>
        <v/>
      </c>
      <c r="W137" s="61" t="str">
        <f t="shared" si="41"/>
        <v/>
      </c>
      <c r="X137" s="59" t="str">
        <f t="shared" si="47"/>
        <v/>
      </c>
      <c r="Y137" s="65"/>
    </row>
    <row r="138" spans="1:25" s="3" customFormat="1" x14ac:dyDescent="0.2">
      <c r="A138" s="71"/>
      <c r="B138" s="72"/>
      <c r="C138" s="73"/>
      <c r="D138" s="74"/>
      <c r="E138" s="74"/>
      <c r="F138" s="60" t="str">
        <f t="shared" si="32"/>
        <v/>
      </c>
      <c r="G138" s="61" t="str">
        <f t="shared" si="33"/>
        <v/>
      </c>
      <c r="H138" s="61" t="str">
        <f t="shared" si="34"/>
        <v/>
      </c>
      <c r="I138" s="59" t="str">
        <f t="shared" si="42"/>
        <v/>
      </c>
      <c r="J138" s="65"/>
      <c r="K138" s="60" t="str">
        <f t="shared" si="35"/>
        <v/>
      </c>
      <c r="L138" s="61" t="str">
        <f t="shared" si="36"/>
        <v/>
      </c>
      <c r="M138" s="61" t="str">
        <f t="shared" si="37"/>
        <v/>
      </c>
      <c r="N138" s="59" t="str">
        <f t="shared" si="43"/>
        <v/>
      </c>
      <c r="O138" s="65"/>
      <c r="P138" s="58" t="str">
        <f t="shared" si="44"/>
        <v/>
      </c>
      <c r="Q138" s="61" t="str">
        <f t="shared" si="38"/>
        <v/>
      </c>
      <c r="R138" s="61" t="str">
        <f t="shared" si="39"/>
        <v/>
      </c>
      <c r="S138" s="59" t="str">
        <f t="shared" si="45"/>
        <v/>
      </c>
      <c r="T138" s="65"/>
      <c r="U138" s="58" t="str">
        <f t="shared" si="46"/>
        <v/>
      </c>
      <c r="V138" s="61" t="str">
        <f t="shared" si="40"/>
        <v/>
      </c>
      <c r="W138" s="61" t="str">
        <f t="shared" si="41"/>
        <v/>
      </c>
      <c r="X138" s="59" t="str">
        <f t="shared" si="47"/>
        <v/>
      </c>
      <c r="Y138" s="65"/>
    </row>
    <row r="139" spans="1:25" s="3" customFormat="1" x14ac:dyDescent="0.2">
      <c r="A139" s="71"/>
      <c r="B139" s="72"/>
      <c r="C139" s="73"/>
      <c r="D139" s="74"/>
      <c r="E139" s="74"/>
      <c r="F139" s="60" t="str">
        <f t="shared" si="32"/>
        <v/>
      </c>
      <c r="G139" s="61" t="str">
        <f t="shared" si="33"/>
        <v/>
      </c>
      <c r="H139" s="61" t="str">
        <f t="shared" si="34"/>
        <v/>
      </c>
      <c r="I139" s="59" t="str">
        <f t="shared" si="42"/>
        <v/>
      </c>
      <c r="J139" s="65"/>
      <c r="K139" s="60" t="str">
        <f t="shared" si="35"/>
        <v/>
      </c>
      <c r="L139" s="61" t="str">
        <f t="shared" si="36"/>
        <v/>
      </c>
      <c r="M139" s="61" t="str">
        <f t="shared" si="37"/>
        <v/>
      </c>
      <c r="N139" s="59" t="str">
        <f t="shared" si="43"/>
        <v/>
      </c>
      <c r="O139" s="65"/>
      <c r="P139" s="58" t="str">
        <f t="shared" si="44"/>
        <v/>
      </c>
      <c r="Q139" s="61" t="str">
        <f t="shared" si="38"/>
        <v/>
      </c>
      <c r="R139" s="61" t="str">
        <f t="shared" si="39"/>
        <v/>
      </c>
      <c r="S139" s="59" t="str">
        <f t="shared" si="45"/>
        <v/>
      </c>
      <c r="T139" s="65"/>
      <c r="U139" s="58" t="str">
        <f t="shared" si="46"/>
        <v/>
      </c>
      <c r="V139" s="61" t="str">
        <f t="shared" si="40"/>
        <v/>
      </c>
      <c r="W139" s="61" t="str">
        <f t="shared" si="41"/>
        <v/>
      </c>
      <c r="X139" s="59" t="str">
        <f t="shared" si="47"/>
        <v/>
      </c>
      <c r="Y139" s="65"/>
    </row>
    <row r="140" spans="1:25" s="3" customFormat="1" x14ac:dyDescent="0.2">
      <c r="A140" s="71"/>
      <c r="B140" s="72"/>
      <c r="C140" s="73"/>
      <c r="D140" s="74"/>
      <c r="E140" s="74"/>
      <c r="F140" s="60" t="str">
        <f t="shared" si="32"/>
        <v/>
      </c>
      <c r="G140" s="61" t="str">
        <f t="shared" si="33"/>
        <v/>
      </c>
      <c r="H140" s="61" t="str">
        <f t="shared" si="34"/>
        <v/>
      </c>
      <c r="I140" s="59" t="str">
        <f t="shared" si="42"/>
        <v/>
      </c>
      <c r="J140" s="65"/>
      <c r="K140" s="60" t="str">
        <f t="shared" si="35"/>
        <v/>
      </c>
      <c r="L140" s="61" t="str">
        <f t="shared" si="36"/>
        <v/>
      </c>
      <c r="M140" s="61" t="str">
        <f t="shared" si="37"/>
        <v/>
      </c>
      <c r="N140" s="59" t="str">
        <f t="shared" si="43"/>
        <v/>
      </c>
      <c r="O140" s="65"/>
      <c r="P140" s="58" t="str">
        <f t="shared" si="44"/>
        <v/>
      </c>
      <c r="Q140" s="61" t="str">
        <f t="shared" si="38"/>
        <v/>
      </c>
      <c r="R140" s="61" t="str">
        <f t="shared" si="39"/>
        <v/>
      </c>
      <c r="S140" s="59" t="str">
        <f t="shared" si="45"/>
        <v/>
      </c>
      <c r="T140" s="65"/>
      <c r="U140" s="58" t="str">
        <f t="shared" si="46"/>
        <v/>
      </c>
      <c r="V140" s="61" t="str">
        <f t="shared" si="40"/>
        <v/>
      </c>
      <c r="W140" s="61" t="str">
        <f t="shared" si="41"/>
        <v/>
      </c>
      <c r="X140" s="59" t="str">
        <f t="shared" si="47"/>
        <v/>
      </c>
      <c r="Y140" s="65"/>
    </row>
    <row r="141" spans="1:25" s="3" customFormat="1" x14ac:dyDescent="0.2">
      <c r="A141" s="71"/>
      <c r="B141" s="72"/>
      <c r="C141" s="73"/>
      <c r="D141" s="74"/>
      <c r="E141" s="74"/>
      <c r="F141" s="60" t="str">
        <f t="shared" si="32"/>
        <v/>
      </c>
      <c r="G141" s="61" t="str">
        <f t="shared" si="33"/>
        <v/>
      </c>
      <c r="H141" s="61" t="str">
        <f t="shared" si="34"/>
        <v/>
      </c>
      <c r="I141" s="59" t="str">
        <f t="shared" si="42"/>
        <v/>
      </c>
      <c r="J141" s="65"/>
      <c r="K141" s="60" t="str">
        <f t="shared" si="35"/>
        <v/>
      </c>
      <c r="L141" s="61" t="str">
        <f t="shared" si="36"/>
        <v/>
      </c>
      <c r="M141" s="61" t="str">
        <f t="shared" si="37"/>
        <v/>
      </c>
      <c r="N141" s="59" t="str">
        <f t="shared" si="43"/>
        <v/>
      </c>
      <c r="O141" s="65"/>
      <c r="P141" s="58" t="str">
        <f t="shared" si="44"/>
        <v/>
      </c>
      <c r="Q141" s="61" t="str">
        <f t="shared" si="38"/>
        <v/>
      </c>
      <c r="R141" s="61" t="str">
        <f t="shared" si="39"/>
        <v/>
      </c>
      <c r="S141" s="59" t="str">
        <f t="shared" si="45"/>
        <v/>
      </c>
      <c r="T141" s="65"/>
      <c r="U141" s="58" t="str">
        <f t="shared" si="46"/>
        <v/>
      </c>
      <c r="V141" s="61" t="str">
        <f t="shared" si="40"/>
        <v/>
      </c>
      <c r="W141" s="61" t="str">
        <f t="shared" si="41"/>
        <v/>
      </c>
      <c r="X141" s="59" t="str">
        <f t="shared" si="47"/>
        <v/>
      </c>
      <c r="Y141" s="65"/>
    </row>
    <row r="142" spans="1:25" s="3" customFormat="1" x14ac:dyDescent="0.2">
      <c r="A142" s="71"/>
      <c r="B142" s="72"/>
      <c r="C142" s="73"/>
      <c r="D142" s="74"/>
      <c r="E142" s="74"/>
      <c r="F142" s="60" t="str">
        <f t="shared" si="32"/>
        <v/>
      </c>
      <c r="G142" s="61" t="str">
        <f t="shared" si="33"/>
        <v/>
      </c>
      <c r="H142" s="61" t="str">
        <f t="shared" si="34"/>
        <v/>
      </c>
      <c r="I142" s="59" t="str">
        <f t="shared" si="42"/>
        <v/>
      </c>
      <c r="J142" s="65"/>
      <c r="K142" s="60" t="str">
        <f t="shared" si="35"/>
        <v/>
      </c>
      <c r="L142" s="61" t="str">
        <f t="shared" si="36"/>
        <v/>
      </c>
      <c r="M142" s="61" t="str">
        <f t="shared" si="37"/>
        <v/>
      </c>
      <c r="N142" s="59" t="str">
        <f t="shared" si="43"/>
        <v/>
      </c>
      <c r="O142" s="65"/>
      <c r="P142" s="58" t="str">
        <f t="shared" si="44"/>
        <v/>
      </c>
      <c r="Q142" s="61" t="str">
        <f t="shared" si="38"/>
        <v/>
      </c>
      <c r="R142" s="61" t="str">
        <f t="shared" si="39"/>
        <v/>
      </c>
      <c r="S142" s="59" t="str">
        <f t="shared" si="45"/>
        <v/>
      </c>
      <c r="T142" s="65"/>
      <c r="U142" s="58" t="str">
        <f t="shared" si="46"/>
        <v/>
      </c>
      <c r="V142" s="61" t="str">
        <f t="shared" si="40"/>
        <v/>
      </c>
      <c r="W142" s="61" t="str">
        <f t="shared" si="41"/>
        <v/>
      </c>
      <c r="X142" s="59" t="str">
        <f t="shared" si="47"/>
        <v/>
      </c>
      <c r="Y142" s="65"/>
    </row>
    <row r="143" spans="1:25" s="3" customFormat="1" x14ac:dyDescent="0.2">
      <c r="A143" s="71"/>
      <c r="B143" s="72"/>
      <c r="C143" s="73"/>
      <c r="D143" s="74"/>
      <c r="E143" s="74"/>
      <c r="F143" s="60" t="str">
        <f t="shared" si="32"/>
        <v/>
      </c>
      <c r="G143" s="61" t="str">
        <f t="shared" si="33"/>
        <v/>
      </c>
      <c r="H143" s="61" t="str">
        <f t="shared" si="34"/>
        <v/>
      </c>
      <c r="I143" s="59" t="str">
        <f t="shared" si="42"/>
        <v/>
      </c>
      <c r="J143" s="65"/>
      <c r="K143" s="60" t="str">
        <f t="shared" si="35"/>
        <v/>
      </c>
      <c r="L143" s="61" t="str">
        <f t="shared" si="36"/>
        <v/>
      </c>
      <c r="M143" s="61" t="str">
        <f t="shared" si="37"/>
        <v/>
      </c>
      <c r="N143" s="59" t="str">
        <f t="shared" si="43"/>
        <v/>
      </c>
      <c r="O143" s="65"/>
      <c r="P143" s="58" t="str">
        <f t="shared" si="44"/>
        <v/>
      </c>
      <c r="Q143" s="61" t="str">
        <f t="shared" si="38"/>
        <v/>
      </c>
      <c r="R143" s="61" t="str">
        <f t="shared" si="39"/>
        <v/>
      </c>
      <c r="S143" s="59" t="str">
        <f t="shared" si="45"/>
        <v/>
      </c>
      <c r="T143" s="65"/>
      <c r="U143" s="58" t="str">
        <f t="shared" si="46"/>
        <v/>
      </c>
      <c r="V143" s="61" t="str">
        <f t="shared" si="40"/>
        <v/>
      </c>
      <c r="W143" s="61" t="str">
        <f t="shared" si="41"/>
        <v/>
      </c>
      <c r="X143" s="59" t="str">
        <f t="shared" si="47"/>
        <v/>
      </c>
      <c r="Y143" s="65"/>
    </row>
    <row r="144" spans="1:25" s="3" customFormat="1" x14ac:dyDescent="0.2">
      <c r="A144" s="71"/>
      <c r="B144" s="72"/>
      <c r="C144" s="73"/>
      <c r="D144" s="74"/>
      <c r="E144" s="74"/>
      <c r="F144" s="60" t="str">
        <f t="shared" si="32"/>
        <v/>
      </c>
      <c r="G144" s="61" t="str">
        <f t="shared" si="33"/>
        <v/>
      </c>
      <c r="H144" s="61" t="str">
        <f t="shared" si="34"/>
        <v/>
      </c>
      <c r="I144" s="59" t="str">
        <f t="shared" si="42"/>
        <v/>
      </c>
      <c r="J144" s="65"/>
      <c r="K144" s="60" t="str">
        <f t="shared" si="35"/>
        <v/>
      </c>
      <c r="L144" s="61" t="str">
        <f t="shared" si="36"/>
        <v/>
      </c>
      <c r="M144" s="61" t="str">
        <f t="shared" si="37"/>
        <v/>
      </c>
      <c r="N144" s="59" t="str">
        <f t="shared" si="43"/>
        <v/>
      </c>
      <c r="O144" s="65"/>
      <c r="P144" s="58" t="str">
        <f t="shared" si="44"/>
        <v/>
      </c>
      <c r="Q144" s="61" t="str">
        <f t="shared" si="38"/>
        <v/>
      </c>
      <c r="R144" s="61" t="str">
        <f t="shared" si="39"/>
        <v/>
      </c>
      <c r="S144" s="59" t="str">
        <f t="shared" si="45"/>
        <v/>
      </c>
      <c r="T144" s="65"/>
      <c r="U144" s="58" t="str">
        <f t="shared" si="46"/>
        <v/>
      </c>
      <c r="V144" s="61" t="str">
        <f t="shared" si="40"/>
        <v/>
      </c>
      <c r="W144" s="61" t="str">
        <f t="shared" si="41"/>
        <v/>
      </c>
      <c r="X144" s="59" t="str">
        <f t="shared" si="47"/>
        <v/>
      </c>
      <c r="Y144" s="65"/>
    </row>
    <row r="145" spans="1:25" s="3" customFormat="1" x14ac:dyDescent="0.2">
      <c r="A145" s="71"/>
      <c r="B145" s="72"/>
      <c r="C145" s="73"/>
      <c r="D145" s="74"/>
      <c r="E145" s="74"/>
      <c r="F145" s="60" t="str">
        <f t="shared" si="32"/>
        <v/>
      </c>
      <c r="G145" s="61" t="str">
        <f t="shared" si="33"/>
        <v/>
      </c>
      <c r="H145" s="61" t="str">
        <f t="shared" si="34"/>
        <v/>
      </c>
      <c r="I145" s="59" t="str">
        <f t="shared" si="42"/>
        <v/>
      </c>
      <c r="J145" s="65"/>
      <c r="K145" s="60" t="str">
        <f t="shared" si="35"/>
        <v/>
      </c>
      <c r="L145" s="61" t="str">
        <f t="shared" si="36"/>
        <v/>
      </c>
      <c r="M145" s="61" t="str">
        <f t="shared" si="37"/>
        <v/>
      </c>
      <c r="N145" s="59" t="str">
        <f t="shared" si="43"/>
        <v/>
      </c>
      <c r="O145" s="65"/>
      <c r="P145" s="58" t="str">
        <f t="shared" si="44"/>
        <v/>
      </c>
      <c r="Q145" s="61" t="str">
        <f t="shared" si="38"/>
        <v/>
      </c>
      <c r="R145" s="61" t="str">
        <f t="shared" si="39"/>
        <v/>
      </c>
      <c r="S145" s="59" t="str">
        <f t="shared" si="45"/>
        <v/>
      </c>
      <c r="T145" s="65"/>
      <c r="U145" s="58" t="str">
        <f t="shared" si="46"/>
        <v/>
      </c>
      <c r="V145" s="61" t="str">
        <f t="shared" si="40"/>
        <v/>
      </c>
      <c r="W145" s="61" t="str">
        <f t="shared" si="41"/>
        <v/>
      </c>
      <c r="X145" s="59" t="str">
        <f t="shared" si="47"/>
        <v/>
      </c>
      <c r="Y145" s="65"/>
    </row>
    <row r="146" spans="1:25" s="3" customFormat="1" x14ac:dyDescent="0.2">
      <c r="A146" s="71"/>
      <c r="B146" s="72"/>
      <c r="C146" s="73"/>
      <c r="D146" s="74"/>
      <c r="E146" s="74"/>
      <c r="F146" s="60" t="str">
        <f t="shared" si="32"/>
        <v/>
      </c>
      <c r="G146" s="61" t="str">
        <f t="shared" si="33"/>
        <v/>
      </c>
      <c r="H146" s="61" t="str">
        <f t="shared" si="34"/>
        <v/>
      </c>
      <c r="I146" s="59" t="str">
        <f t="shared" si="42"/>
        <v/>
      </c>
      <c r="J146" s="65"/>
      <c r="K146" s="60" t="str">
        <f t="shared" si="35"/>
        <v/>
      </c>
      <c r="L146" s="61" t="str">
        <f t="shared" si="36"/>
        <v/>
      </c>
      <c r="M146" s="61" t="str">
        <f t="shared" si="37"/>
        <v/>
      </c>
      <c r="N146" s="59" t="str">
        <f t="shared" si="43"/>
        <v/>
      </c>
      <c r="O146" s="65"/>
      <c r="P146" s="58" t="str">
        <f t="shared" si="44"/>
        <v/>
      </c>
      <c r="Q146" s="61" t="str">
        <f t="shared" si="38"/>
        <v/>
      </c>
      <c r="R146" s="61" t="str">
        <f t="shared" si="39"/>
        <v/>
      </c>
      <c r="S146" s="59" t="str">
        <f t="shared" si="45"/>
        <v/>
      </c>
      <c r="T146" s="65"/>
      <c r="U146" s="58" t="str">
        <f t="shared" si="46"/>
        <v/>
      </c>
      <c r="V146" s="61" t="str">
        <f t="shared" si="40"/>
        <v/>
      </c>
      <c r="W146" s="61" t="str">
        <f t="shared" si="41"/>
        <v/>
      </c>
      <c r="X146" s="59" t="str">
        <f t="shared" si="47"/>
        <v/>
      </c>
      <c r="Y146" s="65"/>
    </row>
    <row r="147" spans="1:25" s="3" customFormat="1" x14ac:dyDescent="0.2">
      <c r="A147" s="71"/>
      <c r="B147" s="72"/>
      <c r="C147" s="73"/>
      <c r="D147" s="74"/>
      <c r="E147" s="74"/>
      <c r="F147" s="60" t="str">
        <f t="shared" si="32"/>
        <v/>
      </c>
      <c r="G147" s="61" t="str">
        <f t="shared" si="33"/>
        <v/>
      </c>
      <c r="H147" s="61" t="str">
        <f t="shared" si="34"/>
        <v/>
      </c>
      <c r="I147" s="59" t="str">
        <f t="shared" si="42"/>
        <v/>
      </c>
      <c r="J147" s="65"/>
      <c r="K147" s="60" t="str">
        <f t="shared" si="35"/>
        <v/>
      </c>
      <c r="L147" s="61" t="str">
        <f t="shared" si="36"/>
        <v/>
      </c>
      <c r="M147" s="61" t="str">
        <f t="shared" si="37"/>
        <v/>
      </c>
      <c r="N147" s="59" t="str">
        <f t="shared" si="43"/>
        <v/>
      </c>
      <c r="O147" s="65"/>
      <c r="P147" s="58" t="str">
        <f t="shared" si="44"/>
        <v/>
      </c>
      <c r="Q147" s="61" t="str">
        <f t="shared" si="38"/>
        <v/>
      </c>
      <c r="R147" s="61" t="str">
        <f t="shared" si="39"/>
        <v/>
      </c>
      <c r="S147" s="59" t="str">
        <f t="shared" si="45"/>
        <v/>
      </c>
      <c r="T147" s="65"/>
      <c r="U147" s="58" t="str">
        <f t="shared" si="46"/>
        <v/>
      </c>
      <c r="V147" s="61" t="str">
        <f t="shared" si="40"/>
        <v/>
      </c>
      <c r="W147" s="61" t="str">
        <f t="shared" si="41"/>
        <v/>
      </c>
      <c r="X147" s="59" t="str">
        <f t="shared" si="47"/>
        <v/>
      </c>
      <c r="Y147" s="65"/>
    </row>
    <row r="148" spans="1:25" s="3" customFormat="1" x14ac:dyDescent="0.2">
      <c r="A148" s="71"/>
      <c r="B148" s="72"/>
      <c r="C148" s="73"/>
      <c r="D148" s="74"/>
      <c r="E148" s="74"/>
      <c r="F148" s="60" t="str">
        <f t="shared" si="32"/>
        <v/>
      </c>
      <c r="G148" s="61" t="str">
        <f t="shared" si="33"/>
        <v/>
      </c>
      <c r="H148" s="61" t="str">
        <f t="shared" si="34"/>
        <v/>
      </c>
      <c r="I148" s="59" t="str">
        <f t="shared" si="42"/>
        <v/>
      </c>
      <c r="J148" s="65"/>
      <c r="K148" s="60" t="str">
        <f t="shared" si="35"/>
        <v/>
      </c>
      <c r="L148" s="61" t="str">
        <f t="shared" si="36"/>
        <v/>
      </c>
      <c r="M148" s="61" t="str">
        <f t="shared" si="37"/>
        <v/>
      </c>
      <c r="N148" s="59" t="str">
        <f t="shared" si="43"/>
        <v/>
      </c>
      <c r="O148" s="65"/>
      <c r="P148" s="58" t="str">
        <f t="shared" si="44"/>
        <v/>
      </c>
      <c r="Q148" s="61" t="str">
        <f t="shared" si="38"/>
        <v/>
      </c>
      <c r="R148" s="61" t="str">
        <f t="shared" si="39"/>
        <v/>
      </c>
      <c r="S148" s="59" t="str">
        <f t="shared" si="45"/>
        <v/>
      </c>
      <c r="T148" s="65"/>
      <c r="U148" s="58" t="str">
        <f t="shared" si="46"/>
        <v/>
      </c>
      <c r="V148" s="61" t="str">
        <f t="shared" si="40"/>
        <v/>
      </c>
      <c r="W148" s="61" t="str">
        <f t="shared" si="41"/>
        <v/>
      </c>
      <c r="X148" s="59" t="str">
        <f t="shared" si="47"/>
        <v/>
      </c>
      <c r="Y148" s="65"/>
    </row>
    <row r="149" spans="1:25" s="3" customFormat="1" x14ac:dyDescent="0.2">
      <c r="A149" s="71"/>
      <c r="B149" s="72"/>
      <c r="C149" s="73"/>
      <c r="D149" s="74"/>
      <c r="E149" s="74"/>
      <c r="F149" s="60" t="str">
        <f t="shared" si="32"/>
        <v/>
      </c>
      <c r="G149" s="61" t="str">
        <f t="shared" si="33"/>
        <v/>
      </c>
      <c r="H149" s="61" t="str">
        <f t="shared" si="34"/>
        <v/>
      </c>
      <c r="I149" s="59" t="str">
        <f t="shared" si="42"/>
        <v/>
      </c>
      <c r="J149" s="65"/>
      <c r="K149" s="60" t="str">
        <f t="shared" si="35"/>
        <v/>
      </c>
      <c r="L149" s="61" t="str">
        <f t="shared" si="36"/>
        <v/>
      </c>
      <c r="M149" s="61" t="str">
        <f t="shared" si="37"/>
        <v/>
      </c>
      <c r="N149" s="59" t="str">
        <f t="shared" si="43"/>
        <v/>
      </c>
      <c r="O149" s="65"/>
      <c r="P149" s="58" t="str">
        <f t="shared" si="44"/>
        <v/>
      </c>
      <c r="Q149" s="61" t="str">
        <f t="shared" si="38"/>
        <v/>
      </c>
      <c r="R149" s="61" t="str">
        <f t="shared" si="39"/>
        <v/>
      </c>
      <c r="S149" s="59" t="str">
        <f t="shared" si="45"/>
        <v/>
      </c>
      <c r="T149" s="65"/>
      <c r="U149" s="58" t="str">
        <f t="shared" si="46"/>
        <v/>
      </c>
      <c r="V149" s="61" t="str">
        <f t="shared" si="40"/>
        <v/>
      </c>
      <c r="W149" s="61" t="str">
        <f t="shared" si="41"/>
        <v/>
      </c>
      <c r="X149" s="59" t="str">
        <f t="shared" si="47"/>
        <v/>
      </c>
      <c r="Y149" s="65"/>
    </row>
    <row r="150" spans="1:25" s="3" customFormat="1" x14ac:dyDescent="0.2">
      <c r="A150" s="71"/>
      <c r="B150" s="72"/>
      <c r="C150" s="73"/>
      <c r="D150" s="74"/>
      <c r="E150" s="74"/>
      <c r="F150" s="60" t="str">
        <f t="shared" si="32"/>
        <v/>
      </c>
      <c r="G150" s="61" t="str">
        <f t="shared" si="33"/>
        <v/>
      </c>
      <c r="H150" s="61" t="str">
        <f t="shared" si="34"/>
        <v/>
      </c>
      <c r="I150" s="59" t="str">
        <f t="shared" si="42"/>
        <v/>
      </c>
      <c r="J150" s="65"/>
      <c r="K150" s="60" t="str">
        <f t="shared" si="35"/>
        <v/>
      </c>
      <c r="L150" s="61" t="str">
        <f t="shared" si="36"/>
        <v/>
      </c>
      <c r="M150" s="61" t="str">
        <f t="shared" si="37"/>
        <v/>
      </c>
      <c r="N150" s="59" t="str">
        <f t="shared" si="43"/>
        <v/>
      </c>
      <c r="O150" s="65"/>
      <c r="P150" s="58" t="str">
        <f t="shared" si="44"/>
        <v/>
      </c>
      <c r="Q150" s="61" t="str">
        <f t="shared" si="38"/>
        <v/>
      </c>
      <c r="R150" s="61" t="str">
        <f t="shared" si="39"/>
        <v/>
      </c>
      <c r="S150" s="59" t="str">
        <f t="shared" si="45"/>
        <v/>
      </c>
      <c r="T150" s="65"/>
      <c r="U150" s="58" t="str">
        <f t="shared" si="46"/>
        <v/>
      </c>
      <c r="V150" s="61" t="str">
        <f t="shared" si="40"/>
        <v/>
      </c>
      <c r="W150" s="61" t="str">
        <f t="shared" si="41"/>
        <v/>
      </c>
      <c r="X150" s="59" t="str">
        <f t="shared" si="47"/>
        <v/>
      </c>
      <c r="Y150" s="65"/>
    </row>
    <row r="151" spans="1:25" s="3" customFormat="1" x14ac:dyDescent="0.2">
      <c r="A151" s="71"/>
      <c r="B151" s="72"/>
      <c r="C151" s="73"/>
      <c r="D151" s="74"/>
      <c r="E151" s="74"/>
      <c r="F151" s="60" t="str">
        <f t="shared" si="32"/>
        <v/>
      </c>
      <c r="G151" s="61" t="str">
        <f t="shared" si="33"/>
        <v/>
      </c>
      <c r="H151" s="61" t="str">
        <f t="shared" si="34"/>
        <v/>
      </c>
      <c r="I151" s="59" t="str">
        <f t="shared" si="42"/>
        <v/>
      </c>
      <c r="J151" s="65"/>
      <c r="K151" s="60" t="str">
        <f t="shared" si="35"/>
        <v/>
      </c>
      <c r="L151" s="61" t="str">
        <f t="shared" si="36"/>
        <v/>
      </c>
      <c r="M151" s="61" t="str">
        <f t="shared" si="37"/>
        <v/>
      </c>
      <c r="N151" s="59" t="str">
        <f t="shared" si="43"/>
        <v/>
      </c>
      <c r="O151" s="65"/>
      <c r="P151" s="58" t="str">
        <f t="shared" si="44"/>
        <v/>
      </c>
      <c r="Q151" s="61" t="str">
        <f t="shared" si="38"/>
        <v/>
      </c>
      <c r="R151" s="61" t="str">
        <f t="shared" si="39"/>
        <v/>
      </c>
      <c r="S151" s="59" t="str">
        <f t="shared" si="45"/>
        <v/>
      </c>
      <c r="T151" s="65"/>
      <c r="U151" s="58" t="str">
        <f t="shared" si="46"/>
        <v/>
      </c>
      <c r="V151" s="61" t="str">
        <f t="shared" si="40"/>
        <v/>
      </c>
      <c r="W151" s="61" t="str">
        <f t="shared" si="41"/>
        <v/>
      </c>
      <c r="X151" s="59" t="str">
        <f t="shared" si="47"/>
        <v/>
      </c>
      <c r="Y151" s="65"/>
    </row>
    <row r="152" spans="1:25" s="3" customFormat="1" x14ac:dyDescent="0.2">
      <c r="A152" s="71"/>
      <c r="B152" s="72"/>
      <c r="C152" s="73"/>
      <c r="D152" s="74"/>
      <c r="E152" s="74"/>
      <c r="F152" s="60" t="str">
        <f t="shared" si="32"/>
        <v/>
      </c>
      <c r="G152" s="61" t="str">
        <f t="shared" si="33"/>
        <v/>
      </c>
      <c r="H152" s="61" t="str">
        <f t="shared" si="34"/>
        <v/>
      </c>
      <c r="I152" s="59" t="str">
        <f t="shared" si="42"/>
        <v/>
      </c>
      <c r="J152" s="65"/>
      <c r="K152" s="60" t="str">
        <f t="shared" si="35"/>
        <v/>
      </c>
      <c r="L152" s="61" t="str">
        <f t="shared" si="36"/>
        <v/>
      </c>
      <c r="M152" s="61" t="str">
        <f t="shared" si="37"/>
        <v/>
      </c>
      <c r="N152" s="59" t="str">
        <f t="shared" si="43"/>
        <v/>
      </c>
      <c r="O152" s="65"/>
      <c r="P152" s="58" t="str">
        <f t="shared" si="44"/>
        <v/>
      </c>
      <c r="Q152" s="61" t="str">
        <f t="shared" si="38"/>
        <v/>
      </c>
      <c r="R152" s="61" t="str">
        <f t="shared" si="39"/>
        <v/>
      </c>
      <c r="S152" s="59" t="str">
        <f t="shared" si="45"/>
        <v/>
      </c>
      <c r="T152" s="65"/>
      <c r="U152" s="58" t="str">
        <f t="shared" si="46"/>
        <v/>
      </c>
      <c r="V152" s="61" t="str">
        <f t="shared" si="40"/>
        <v/>
      </c>
      <c r="W152" s="61" t="str">
        <f t="shared" si="41"/>
        <v/>
      </c>
      <c r="X152" s="59" t="str">
        <f t="shared" si="47"/>
        <v/>
      </c>
      <c r="Y152" s="65"/>
    </row>
    <row r="153" spans="1:25" s="3" customFormat="1" x14ac:dyDescent="0.2">
      <c r="A153" s="71"/>
      <c r="B153" s="72"/>
      <c r="C153" s="73"/>
      <c r="D153" s="74"/>
      <c r="E153" s="74"/>
      <c r="F153" s="60" t="str">
        <f t="shared" si="32"/>
        <v/>
      </c>
      <c r="G153" s="61" t="str">
        <f t="shared" si="33"/>
        <v/>
      </c>
      <c r="H153" s="61" t="str">
        <f t="shared" si="34"/>
        <v/>
      </c>
      <c r="I153" s="59" t="str">
        <f t="shared" si="42"/>
        <v/>
      </c>
      <c r="J153" s="65"/>
      <c r="K153" s="60" t="str">
        <f t="shared" si="35"/>
        <v/>
      </c>
      <c r="L153" s="61" t="str">
        <f t="shared" si="36"/>
        <v/>
      </c>
      <c r="M153" s="61" t="str">
        <f t="shared" si="37"/>
        <v/>
      </c>
      <c r="N153" s="59" t="str">
        <f t="shared" si="43"/>
        <v/>
      </c>
      <c r="O153" s="65"/>
      <c r="P153" s="58" t="str">
        <f t="shared" si="44"/>
        <v/>
      </c>
      <c r="Q153" s="61" t="str">
        <f t="shared" si="38"/>
        <v/>
      </c>
      <c r="R153" s="61" t="str">
        <f t="shared" si="39"/>
        <v/>
      </c>
      <c r="S153" s="59" t="str">
        <f t="shared" si="45"/>
        <v/>
      </c>
      <c r="T153" s="65"/>
      <c r="U153" s="58" t="str">
        <f t="shared" si="46"/>
        <v/>
      </c>
      <c r="V153" s="61" t="str">
        <f t="shared" si="40"/>
        <v/>
      </c>
      <c r="W153" s="61" t="str">
        <f t="shared" si="41"/>
        <v/>
      </c>
      <c r="X153" s="59" t="str">
        <f t="shared" si="47"/>
        <v/>
      </c>
      <c r="Y153" s="65"/>
    </row>
    <row r="154" spans="1:25" s="3" customFormat="1" x14ac:dyDescent="0.2">
      <c r="A154" s="71"/>
      <c r="B154" s="72"/>
      <c r="C154" s="73"/>
      <c r="D154" s="74"/>
      <c r="E154" s="74"/>
      <c r="F154" s="60" t="str">
        <f t="shared" si="32"/>
        <v/>
      </c>
      <c r="G154" s="61" t="str">
        <f t="shared" si="33"/>
        <v/>
      </c>
      <c r="H154" s="61" t="str">
        <f t="shared" si="34"/>
        <v/>
      </c>
      <c r="I154" s="59" t="str">
        <f t="shared" si="42"/>
        <v/>
      </c>
      <c r="J154" s="65"/>
      <c r="K154" s="60" t="str">
        <f t="shared" si="35"/>
        <v/>
      </c>
      <c r="L154" s="61" t="str">
        <f t="shared" si="36"/>
        <v/>
      </c>
      <c r="M154" s="61" t="str">
        <f t="shared" si="37"/>
        <v/>
      </c>
      <c r="N154" s="59" t="str">
        <f t="shared" si="43"/>
        <v/>
      </c>
      <c r="O154" s="65"/>
      <c r="P154" s="58" t="str">
        <f t="shared" si="44"/>
        <v/>
      </c>
      <c r="Q154" s="61" t="str">
        <f t="shared" si="38"/>
        <v/>
      </c>
      <c r="R154" s="61" t="str">
        <f t="shared" si="39"/>
        <v/>
      </c>
      <c r="S154" s="59" t="str">
        <f t="shared" si="45"/>
        <v/>
      </c>
      <c r="T154" s="65"/>
      <c r="U154" s="58" t="str">
        <f t="shared" si="46"/>
        <v/>
      </c>
      <c r="V154" s="61" t="str">
        <f t="shared" si="40"/>
        <v/>
      </c>
      <c r="W154" s="61" t="str">
        <f t="shared" si="41"/>
        <v/>
      </c>
      <c r="X154" s="59" t="str">
        <f t="shared" si="47"/>
        <v/>
      </c>
      <c r="Y154" s="65"/>
    </row>
    <row r="155" spans="1:25" s="3" customFormat="1" x14ac:dyDescent="0.2">
      <c r="A155" s="71"/>
      <c r="B155" s="72"/>
      <c r="C155" s="73"/>
      <c r="D155" s="74"/>
      <c r="E155" s="74"/>
      <c r="F155" s="60" t="str">
        <f t="shared" si="32"/>
        <v/>
      </c>
      <c r="G155" s="61" t="str">
        <f t="shared" si="33"/>
        <v/>
      </c>
      <c r="H155" s="61" t="str">
        <f t="shared" si="34"/>
        <v/>
      </c>
      <c r="I155" s="59" t="str">
        <f t="shared" si="42"/>
        <v/>
      </c>
      <c r="J155" s="65"/>
      <c r="K155" s="60" t="str">
        <f t="shared" si="35"/>
        <v/>
      </c>
      <c r="L155" s="61" t="str">
        <f t="shared" si="36"/>
        <v/>
      </c>
      <c r="M155" s="61" t="str">
        <f t="shared" si="37"/>
        <v/>
      </c>
      <c r="N155" s="59" t="str">
        <f t="shared" si="43"/>
        <v/>
      </c>
      <c r="O155" s="65"/>
      <c r="P155" s="58" t="str">
        <f t="shared" si="44"/>
        <v/>
      </c>
      <c r="Q155" s="61" t="str">
        <f t="shared" si="38"/>
        <v/>
      </c>
      <c r="R155" s="61" t="str">
        <f t="shared" si="39"/>
        <v/>
      </c>
      <c r="S155" s="59" t="str">
        <f t="shared" si="45"/>
        <v/>
      </c>
      <c r="T155" s="65"/>
      <c r="U155" s="58" t="str">
        <f t="shared" si="46"/>
        <v/>
      </c>
      <c r="V155" s="61" t="str">
        <f t="shared" si="40"/>
        <v/>
      </c>
      <c r="W155" s="61" t="str">
        <f t="shared" si="41"/>
        <v/>
      </c>
      <c r="X155" s="59" t="str">
        <f t="shared" si="47"/>
        <v/>
      </c>
      <c r="Y155" s="65"/>
    </row>
    <row r="156" spans="1:25" s="3" customFormat="1" x14ac:dyDescent="0.2">
      <c r="A156" s="71"/>
      <c r="B156" s="72"/>
      <c r="C156" s="73"/>
      <c r="D156" s="74"/>
      <c r="E156" s="74"/>
      <c r="F156" s="60" t="str">
        <f t="shared" si="32"/>
        <v/>
      </c>
      <c r="G156" s="61" t="str">
        <f t="shared" si="33"/>
        <v/>
      </c>
      <c r="H156" s="61" t="str">
        <f t="shared" si="34"/>
        <v/>
      </c>
      <c r="I156" s="59" t="str">
        <f t="shared" si="42"/>
        <v/>
      </c>
      <c r="J156" s="65"/>
      <c r="K156" s="60" t="str">
        <f t="shared" si="35"/>
        <v/>
      </c>
      <c r="L156" s="61" t="str">
        <f t="shared" si="36"/>
        <v/>
      </c>
      <c r="M156" s="61" t="str">
        <f t="shared" si="37"/>
        <v/>
      </c>
      <c r="N156" s="59" t="str">
        <f t="shared" si="43"/>
        <v/>
      </c>
      <c r="O156" s="65"/>
      <c r="P156" s="58" t="str">
        <f t="shared" si="44"/>
        <v/>
      </c>
      <c r="Q156" s="61" t="str">
        <f t="shared" si="38"/>
        <v/>
      </c>
      <c r="R156" s="61" t="str">
        <f t="shared" si="39"/>
        <v/>
      </c>
      <c r="S156" s="59" t="str">
        <f t="shared" si="45"/>
        <v/>
      </c>
      <c r="T156" s="65"/>
      <c r="U156" s="58" t="str">
        <f t="shared" si="46"/>
        <v/>
      </c>
      <c r="V156" s="61" t="str">
        <f t="shared" si="40"/>
        <v/>
      </c>
      <c r="W156" s="61" t="str">
        <f t="shared" si="41"/>
        <v/>
      </c>
      <c r="X156" s="59" t="str">
        <f t="shared" si="47"/>
        <v/>
      </c>
      <c r="Y156" s="65"/>
    </row>
    <row r="157" spans="1:25" s="3" customFormat="1" x14ac:dyDescent="0.2">
      <c r="A157" s="71"/>
      <c r="B157" s="72"/>
      <c r="C157" s="73"/>
      <c r="D157" s="74"/>
      <c r="E157" s="74"/>
      <c r="F157" s="60" t="str">
        <f t="shared" si="32"/>
        <v/>
      </c>
      <c r="G157" s="61" t="str">
        <f t="shared" si="33"/>
        <v/>
      </c>
      <c r="H157" s="61" t="str">
        <f t="shared" si="34"/>
        <v/>
      </c>
      <c r="I157" s="59" t="str">
        <f t="shared" si="42"/>
        <v/>
      </c>
      <c r="J157" s="65"/>
      <c r="K157" s="60" t="str">
        <f t="shared" si="35"/>
        <v/>
      </c>
      <c r="L157" s="61" t="str">
        <f t="shared" si="36"/>
        <v/>
      </c>
      <c r="M157" s="61" t="str">
        <f t="shared" si="37"/>
        <v/>
      </c>
      <c r="N157" s="59" t="str">
        <f t="shared" si="43"/>
        <v/>
      </c>
      <c r="O157" s="65"/>
      <c r="P157" s="58" t="str">
        <f t="shared" si="44"/>
        <v/>
      </c>
      <c r="Q157" s="61" t="str">
        <f t="shared" si="38"/>
        <v/>
      </c>
      <c r="R157" s="61" t="str">
        <f t="shared" si="39"/>
        <v/>
      </c>
      <c r="S157" s="59" t="str">
        <f t="shared" si="45"/>
        <v/>
      </c>
      <c r="T157" s="65"/>
      <c r="U157" s="58" t="str">
        <f t="shared" si="46"/>
        <v/>
      </c>
      <c r="V157" s="61" t="str">
        <f t="shared" si="40"/>
        <v/>
      </c>
      <c r="W157" s="61" t="str">
        <f t="shared" si="41"/>
        <v/>
      </c>
      <c r="X157" s="59" t="str">
        <f t="shared" si="47"/>
        <v/>
      </c>
      <c r="Y157" s="65"/>
    </row>
    <row r="158" spans="1:25" s="3" customFormat="1" x14ac:dyDescent="0.2">
      <c r="A158" s="71"/>
      <c r="B158" s="72"/>
      <c r="C158" s="73"/>
      <c r="D158" s="74"/>
      <c r="E158" s="74"/>
      <c r="F158" s="60" t="str">
        <f t="shared" si="32"/>
        <v/>
      </c>
      <c r="G158" s="61" t="str">
        <f t="shared" si="33"/>
        <v/>
      </c>
      <c r="H158" s="61" t="str">
        <f t="shared" si="34"/>
        <v/>
      </c>
      <c r="I158" s="59" t="str">
        <f t="shared" si="42"/>
        <v/>
      </c>
      <c r="J158" s="65"/>
      <c r="K158" s="60" t="str">
        <f t="shared" si="35"/>
        <v/>
      </c>
      <c r="L158" s="61" t="str">
        <f t="shared" si="36"/>
        <v/>
      </c>
      <c r="M158" s="61" t="str">
        <f t="shared" si="37"/>
        <v/>
      </c>
      <c r="N158" s="59" t="str">
        <f t="shared" si="43"/>
        <v/>
      </c>
      <c r="O158" s="65"/>
      <c r="P158" s="58" t="str">
        <f t="shared" si="44"/>
        <v/>
      </c>
      <c r="Q158" s="61" t="str">
        <f t="shared" si="38"/>
        <v/>
      </c>
      <c r="R158" s="61" t="str">
        <f t="shared" si="39"/>
        <v/>
      </c>
      <c r="S158" s="59" t="str">
        <f t="shared" si="45"/>
        <v/>
      </c>
      <c r="T158" s="65"/>
      <c r="U158" s="58" t="str">
        <f t="shared" si="46"/>
        <v/>
      </c>
      <c r="V158" s="61" t="str">
        <f t="shared" si="40"/>
        <v/>
      </c>
      <c r="W158" s="61" t="str">
        <f t="shared" si="41"/>
        <v/>
      </c>
      <c r="X158" s="59" t="str">
        <f t="shared" si="47"/>
        <v/>
      </c>
      <c r="Y158" s="65"/>
    </row>
    <row r="159" spans="1:25" s="3" customFormat="1" x14ac:dyDescent="0.2">
      <c r="A159" s="71"/>
      <c r="B159" s="72"/>
      <c r="C159" s="73"/>
      <c r="D159" s="74"/>
      <c r="E159" s="74"/>
      <c r="F159" s="60" t="str">
        <f t="shared" si="32"/>
        <v/>
      </c>
      <c r="G159" s="61" t="str">
        <f t="shared" si="33"/>
        <v/>
      </c>
      <c r="H159" s="61" t="str">
        <f t="shared" si="34"/>
        <v/>
      </c>
      <c r="I159" s="59" t="str">
        <f t="shared" si="42"/>
        <v/>
      </c>
      <c r="J159" s="65"/>
      <c r="K159" s="60" t="str">
        <f t="shared" si="35"/>
        <v/>
      </c>
      <c r="L159" s="61" t="str">
        <f t="shared" si="36"/>
        <v/>
      </c>
      <c r="M159" s="61" t="str">
        <f t="shared" si="37"/>
        <v/>
      </c>
      <c r="N159" s="59" t="str">
        <f t="shared" si="43"/>
        <v/>
      </c>
      <c r="O159" s="65"/>
      <c r="P159" s="58" t="str">
        <f t="shared" si="44"/>
        <v/>
      </c>
      <c r="Q159" s="61" t="str">
        <f t="shared" si="38"/>
        <v/>
      </c>
      <c r="R159" s="61" t="str">
        <f t="shared" si="39"/>
        <v/>
      </c>
      <c r="S159" s="59" t="str">
        <f t="shared" si="45"/>
        <v/>
      </c>
      <c r="T159" s="65"/>
      <c r="U159" s="58" t="str">
        <f t="shared" si="46"/>
        <v/>
      </c>
      <c r="V159" s="61" t="str">
        <f t="shared" si="40"/>
        <v/>
      </c>
      <c r="W159" s="61" t="str">
        <f t="shared" si="41"/>
        <v/>
      </c>
      <c r="X159" s="59" t="str">
        <f t="shared" si="47"/>
        <v/>
      </c>
      <c r="Y159" s="65"/>
    </row>
    <row r="160" spans="1:25" s="3" customFormat="1" x14ac:dyDescent="0.2">
      <c r="A160" s="71"/>
      <c r="B160" s="72"/>
      <c r="C160" s="73"/>
      <c r="D160" s="74"/>
      <c r="E160" s="74"/>
      <c r="F160" s="60" t="str">
        <f t="shared" si="32"/>
        <v/>
      </c>
      <c r="G160" s="61" t="str">
        <f t="shared" si="33"/>
        <v/>
      </c>
      <c r="H160" s="61" t="str">
        <f t="shared" si="34"/>
        <v/>
      </c>
      <c r="I160" s="59" t="str">
        <f t="shared" si="42"/>
        <v/>
      </c>
      <c r="J160" s="65"/>
      <c r="K160" s="60" t="str">
        <f t="shared" si="35"/>
        <v/>
      </c>
      <c r="L160" s="61" t="str">
        <f t="shared" si="36"/>
        <v/>
      </c>
      <c r="M160" s="61" t="str">
        <f t="shared" si="37"/>
        <v/>
      </c>
      <c r="N160" s="59" t="str">
        <f t="shared" si="43"/>
        <v/>
      </c>
      <c r="O160" s="65"/>
      <c r="P160" s="58" t="str">
        <f t="shared" si="44"/>
        <v/>
      </c>
      <c r="Q160" s="61" t="str">
        <f t="shared" si="38"/>
        <v/>
      </c>
      <c r="R160" s="61" t="str">
        <f t="shared" si="39"/>
        <v/>
      </c>
      <c r="S160" s="59" t="str">
        <f t="shared" si="45"/>
        <v/>
      </c>
      <c r="T160" s="65"/>
      <c r="U160" s="58" t="str">
        <f t="shared" si="46"/>
        <v/>
      </c>
      <c r="V160" s="61" t="str">
        <f t="shared" si="40"/>
        <v/>
      </c>
      <c r="W160" s="61" t="str">
        <f t="shared" si="41"/>
        <v/>
      </c>
      <c r="X160" s="59" t="str">
        <f t="shared" si="47"/>
        <v/>
      </c>
      <c r="Y160" s="65"/>
    </row>
    <row r="161" spans="1:25" s="3" customFormat="1" x14ac:dyDescent="0.2">
      <c r="A161" s="71"/>
      <c r="B161" s="72"/>
      <c r="C161" s="73"/>
      <c r="D161" s="74"/>
      <c r="E161" s="74"/>
      <c r="F161" s="60" t="str">
        <f t="shared" si="32"/>
        <v/>
      </c>
      <c r="G161" s="61" t="str">
        <f t="shared" si="33"/>
        <v/>
      </c>
      <c r="H161" s="61" t="str">
        <f t="shared" si="34"/>
        <v/>
      </c>
      <c r="I161" s="59" t="str">
        <f t="shared" si="42"/>
        <v/>
      </c>
      <c r="J161" s="65"/>
      <c r="K161" s="60" t="str">
        <f t="shared" si="35"/>
        <v/>
      </c>
      <c r="L161" s="61" t="str">
        <f t="shared" si="36"/>
        <v/>
      </c>
      <c r="M161" s="61" t="str">
        <f t="shared" si="37"/>
        <v/>
      </c>
      <c r="N161" s="59" t="str">
        <f t="shared" si="43"/>
        <v/>
      </c>
      <c r="O161" s="65"/>
      <c r="P161" s="58" t="str">
        <f t="shared" si="44"/>
        <v/>
      </c>
      <c r="Q161" s="61" t="str">
        <f t="shared" si="38"/>
        <v/>
      </c>
      <c r="R161" s="61" t="str">
        <f t="shared" si="39"/>
        <v/>
      </c>
      <c r="S161" s="59" t="str">
        <f t="shared" si="45"/>
        <v/>
      </c>
      <c r="T161" s="65"/>
      <c r="U161" s="58" t="str">
        <f t="shared" si="46"/>
        <v/>
      </c>
      <c r="V161" s="61" t="str">
        <f t="shared" si="40"/>
        <v/>
      </c>
      <c r="W161" s="61" t="str">
        <f t="shared" si="41"/>
        <v/>
      </c>
      <c r="X161" s="59" t="str">
        <f t="shared" si="47"/>
        <v/>
      </c>
      <c r="Y161" s="65"/>
    </row>
    <row r="162" spans="1:25" s="3" customFormat="1" x14ac:dyDescent="0.2">
      <c r="A162" s="71"/>
      <c r="B162" s="72"/>
      <c r="C162" s="73"/>
      <c r="D162" s="74"/>
      <c r="E162" s="74"/>
      <c r="F162" s="60" t="str">
        <f t="shared" si="32"/>
        <v/>
      </c>
      <c r="G162" s="61" t="str">
        <f t="shared" si="33"/>
        <v/>
      </c>
      <c r="H162" s="61" t="str">
        <f t="shared" si="34"/>
        <v/>
      </c>
      <c r="I162" s="59" t="str">
        <f t="shared" si="42"/>
        <v/>
      </c>
      <c r="J162" s="65"/>
      <c r="K162" s="60" t="str">
        <f t="shared" si="35"/>
        <v/>
      </c>
      <c r="L162" s="61" t="str">
        <f t="shared" si="36"/>
        <v/>
      </c>
      <c r="M162" s="61" t="str">
        <f t="shared" si="37"/>
        <v/>
      </c>
      <c r="N162" s="59" t="str">
        <f t="shared" si="43"/>
        <v/>
      </c>
      <c r="O162" s="65"/>
      <c r="P162" s="58" t="str">
        <f t="shared" si="44"/>
        <v/>
      </c>
      <c r="Q162" s="61" t="str">
        <f t="shared" si="38"/>
        <v/>
      </c>
      <c r="R162" s="61" t="str">
        <f t="shared" si="39"/>
        <v/>
      </c>
      <c r="S162" s="59" t="str">
        <f t="shared" si="45"/>
        <v/>
      </c>
      <c r="T162" s="65"/>
      <c r="U162" s="58" t="str">
        <f t="shared" si="46"/>
        <v/>
      </c>
      <c r="V162" s="61" t="str">
        <f t="shared" si="40"/>
        <v/>
      </c>
      <c r="W162" s="61" t="str">
        <f t="shared" si="41"/>
        <v/>
      </c>
      <c r="X162" s="59" t="str">
        <f t="shared" si="47"/>
        <v/>
      </c>
      <c r="Y162" s="65"/>
    </row>
    <row r="163" spans="1:25" s="3" customFormat="1" x14ac:dyDescent="0.2">
      <c r="A163" s="71"/>
      <c r="B163" s="72"/>
      <c r="C163" s="73"/>
      <c r="D163" s="74"/>
      <c r="E163" s="74"/>
      <c r="F163" s="60" t="str">
        <f t="shared" si="32"/>
        <v/>
      </c>
      <c r="G163" s="61" t="str">
        <f t="shared" si="33"/>
        <v/>
      </c>
      <c r="H163" s="61" t="str">
        <f t="shared" si="34"/>
        <v/>
      </c>
      <c r="I163" s="59" t="str">
        <f t="shared" si="42"/>
        <v/>
      </c>
      <c r="J163" s="65"/>
      <c r="K163" s="60" t="str">
        <f t="shared" si="35"/>
        <v/>
      </c>
      <c r="L163" s="61" t="str">
        <f t="shared" si="36"/>
        <v/>
      </c>
      <c r="M163" s="61" t="str">
        <f t="shared" si="37"/>
        <v/>
      </c>
      <c r="N163" s="59" t="str">
        <f t="shared" si="43"/>
        <v/>
      </c>
      <c r="O163" s="65"/>
      <c r="P163" s="58" t="str">
        <f t="shared" si="44"/>
        <v/>
      </c>
      <c r="Q163" s="61" t="str">
        <f t="shared" si="38"/>
        <v/>
      </c>
      <c r="R163" s="61" t="str">
        <f t="shared" si="39"/>
        <v/>
      </c>
      <c r="S163" s="59" t="str">
        <f t="shared" si="45"/>
        <v/>
      </c>
      <c r="T163" s="65"/>
      <c r="U163" s="58" t="str">
        <f t="shared" si="46"/>
        <v/>
      </c>
      <c r="V163" s="61" t="str">
        <f t="shared" si="40"/>
        <v/>
      </c>
      <c r="W163" s="61" t="str">
        <f t="shared" si="41"/>
        <v/>
      </c>
      <c r="X163" s="59" t="str">
        <f t="shared" si="47"/>
        <v/>
      </c>
      <c r="Y163" s="65"/>
    </row>
    <row r="164" spans="1:25" s="3" customFormat="1" x14ac:dyDescent="0.2">
      <c r="A164" s="71"/>
      <c r="B164" s="72"/>
      <c r="C164" s="73"/>
      <c r="D164" s="74"/>
      <c r="E164" s="74"/>
      <c r="F164" s="60" t="str">
        <f t="shared" si="32"/>
        <v/>
      </c>
      <c r="G164" s="61" t="str">
        <f t="shared" si="33"/>
        <v/>
      </c>
      <c r="H164" s="61" t="str">
        <f t="shared" si="34"/>
        <v/>
      </c>
      <c r="I164" s="59" t="str">
        <f t="shared" si="42"/>
        <v/>
      </c>
      <c r="J164" s="65"/>
      <c r="K164" s="60" t="str">
        <f t="shared" si="35"/>
        <v/>
      </c>
      <c r="L164" s="61" t="str">
        <f t="shared" si="36"/>
        <v/>
      </c>
      <c r="M164" s="61" t="str">
        <f t="shared" si="37"/>
        <v/>
      </c>
      <c r="N164" s="59" t="str">
        <f t="shared" si="43"/>
        <v/>
      </c>
      <c r="O164" s="65"/>
      <c r="P164" s="58" t="str">
        <f t="shared" si="44"/>
        <v/>
      </c>
      <c r="Q164" s="61" t="str">
        <f t="shared" si="38"/>
        <v/>
      </c>
      <c r="R164" s="61" t="str">
        <f t="shared" si="39"/>
        <v/>
      </c>
      <c r="S164" s="59" t="str">
        <f t="shared" si="45"/>
        <v/>
      </c>
      <c r="T164" s="65"/>
      <c r="U164" s="58" t="str">
        <f t="shared" si="46"/>
        <v/>
      </c>
      <c r="V164" s="61" t="str">
        <f t="shared" si="40"/>
        <v/>
      </c>
      <c r="W164" s="61" t="str">
        <f t="shared" si="41"/>
        <v/>
      </c>
      <c r="X164" s="59" t="str">
        <f t="shared" si="47"/>
        <v/>
      </c>
      <c r="Y164" s="65"/>
    </row>
    <row r="165" spans="1:25" s="3" customFormat="1" x14ac:dyDescent="0.2">
      <c r="A165" s="71"/>
      <c r="B165" s="72"/>
      <c r="C165" s="73"/>
      <c r="D165" s="74"/>
      <c r="E165" s="74"/>
      <c r="F165" s="60" t="str">
        <f t="shared" si="32"/>
        <v/>
      </c>
      <c r="G165" s="61" t="str">
        <f t="shared" si="33"/>
        <v/>
      </c>
      <c r="H165" s="61" t="str">
        <f t="shared" si="34"/>
        <v/>
      </c>
      <c r="I165" s="59" t="str">
        <f t="shared" si="42"/>
        <v/>
      </c>
      <c r="J165" s="65"/>
      <c r="K165" s="60" t="str">
        <f t="shared" si="35"/>
        <v/>
      </c>
      <c r="L165" s="61" t="str">
        <f t="shared" si="36"/>
        <v/>
      </c>
      <c r="M165" s="61" t="str">
        <f t="shared" si="37"/>
        <v/>
      </c>
      <c r="N165" s="59" t="str">
        <f t="shared" si="43"/>
        <v/>
      </c>
      <c r="O165" s="65"/>
      <c r="P165" s="58" t="str">
        <f t="shared" si="44"/>
        <v/>
      </c>
      <c r="Q165" s="61" t="str">
        <f t="shared" si="38"/>
        <v/>
      </c>
      <c r="R165" s="61" t="str">
        <f t="shared" si="39"/>
        <v/>
      </c>
      <c r="S165" s="59" t="str">
        <f t="shared" si="45"/>
        <v/>
      </c>
      <c r="T165" s="65"/>
      <c r="U165" s="58" t="str">
        <f t="shared" si="46"/>
        <v/>
      </c>
      <c r="V165" s="61" t="str">
        <f t="shared" si="40"/>
        <v/>
      </c>
      <c r="W165" s="61" t="str">
        <f t="shared" si="41"/>
        <v/>
      </c>
      <c r="X165" s="59" t="str">
        <f t="shared" si="47"/>
        <v/>
      </c>
      <c r="Y165" s="65"/>
    </row>
    <row r="166" spans="1:25" s="3" customFormat="1" x14ac:dyDescent="0.2">
      <c r="A166" s="71"/>
      <c r="B166" s="72"/>
      <c r="C166" s="73"/>
      <c r="D166" s="74"/>
      <c r="E166" s="74"/>
      <c r="F166" s="60" t="str">
        <f t="shared" si="32"/>
        <v/>
      </c>
      <c r="G166" s="61" t="str">
        <f t="shared" si="33"/>
        <v/>
      </c>
      <c r="H166" s="61" t="str">
        <f t="shared" si="34"/>
        <v/>
      </c>
      <c r="I166" s="59" t="str">
        <f t="shared" si="42"/>
        <v/>
      </c>
      <c r="J166" s="65"/>
      <c r="K166" s="60" t="str">
        <f t="shared" si="35"/>
        <v/>
      </c>
      <c r="L166" s="61" t="str">
        <f t="shared" si="36"/>
        <v/>
      </c>
      <c r="M166" s="61" t="str">
        <f t="shared" si="37"/>
        <v/>
      </c>
      <c r="N166" s="59" t="str">
        <f t="shared" si="43"/>
        <v/>
      </c>
      <c r="O166" s="65"/>
      <c r="P166" s="58" t="str">
        <f t="shared" si="44"/>
        <v/>
      </c>
      <c r="Q166" s="61" t="str">
        <f t="shared" si="38"/>
        <v/>
      </c>
      <c r="R166" s="61" t="str">
        <f t="shared" si="39"/>
        <v/>
      </c>
      <c r="S166" s="59" t="str">
        <f t="shared" si="45"/>
        <v/>
      </c>
      <c r="T166" s="65"/>
      <c r="U166" s="58" t="str">
        <f t="shared" si="46"/>
        <v/>
      </c>
      <c r="V166" s="61" t="str">
        <f t="shared" si="40"/>
        <v/>
      </c>
      <c r="W166" s="61" t="str">
        <f t="shared" si="41"/>
        <v/>
      </c>
      <c r="X166" s="59" t="str">
        <f t="shared" si="47"/>
        <v/>
      </c>
      <c r="Y166" s="65"/>
    </row>
    <row r="167" spans="1:25" s="3" customFormat="1" x14ac:dyDescent="0.2">
      <c r="A167" s="71"/>
      <c r="B167" s="72"/>
      <c r="C167" s="73"/>
      <c r="D167" s="74"/>
      <c r="E167" s="74"/>
      <c r="F167" s="60" t="str">
        <f t="shared" si="32"/>
        <v/>
      </c>
      <c r="G167" s="61" t="str">
        <f t="shared" si="33"/>
        <v/>
      </c>
      <c r="H167" s="61" t="str">
        <f t="shared" si="34"/>
        <v/>
      </c>
      <c r="I167" s="59" t="str">
        <f t="shared" si="42"/>
        <v/>
      </c>
      <c r="J167" s="65"/>
      <c r="K167" s="60" t="str">
        <f t="shared" si="35"/>
        <v/>
      </c>
      <c r="L167" s="61" t="str">
        <f t="shared" si="36"/>
        <v/>
      </c>
      <c r="M167" s="61" t="str">
        <f t="shared" si="37"/>
        <v/>
      </c>
      <c r="N167" s="59" t="str">
        <f t="shared" si="43"/>
        <v/>
      </c>
      <c r="O167" s="65"/>
      <c r="P167" s="58" t="str">
        <f t="shared" si="44"/>
        <v/>
      </c>
      <c r="Q167" s="61" t="str">
        <f t="shared" si="38"/>
        <v/>
      </c>
      <c r="R167" s="61" t="str">
        <f t="shared" si="39"/>
        <v/>
      </c>
      <c r="S167" s="59" t="str">
        <f t="shared" si="45"/>
        <v/>
      </c>
      <c r="T167" s="65"/>
      <c r="U167" s="58" t="str">
        <f t="shared" si="46"/>
        <v/>
      </c>
      <c r="V167" s="61" t="str">
        <f t="shared" si="40"/>
        <v/>
      </c>
      <c r="W167" s="61" t="str">
        <f t="shared" si="41"/>
        <v/>
      </c>
      <c r="X167" s="59" t="str">
        <f t="shared" si="47"/>
        <v/>
      </c>
      <c r="Y167" s="65"/>
    </row>
    <row r="168" spans="1:25" s="3" customFormat="1" x14ac:dyDescent="0.2">
      <c r="A168" s="71"/>
      <c r="B168" s="72"/>
      <c r="C168" s="73"/>
      <c r="D168" s="74"/>
      <c r="E168" s="74"/>
      <c r="F168" s="60" t="str">
        <f t="shared" si="32"/>
        <v/>
      </c>
      <c r="G168" s="61" t="str">
        <f t="shared" si="33"/>
        <v/>
      </c>
      <c r="H168" s="61" t="str">
        <f t="shared" si="34"/>
        <v/>
      </c>
      <c r="I168" s="59" t="str">
        <f t="shared" si="42"/>
        <v/>
      </c>
      <c r="J168" s="65"/>
      <c r="K168" s="60" t="str">
        <f t="shared" si="35"/>
        <v/>
      </c>
      <c r="L168" s="61" t="str">
        <f t="shared" si="36"/>
        <v/>
      </c>
      <c r="M168" s="61" t="str">
        <f t="shared" si="37"/>
        <v/>
      </c>
      <c r="N168" s="59" t="str">
        <f t="shared" si="43"/>
        <v/>
      </c>
      <c r="O168" s="65"/>
      <c r="P168" s="58" t="str">
        <f t="shared" si="44"/>
        <v/>
      </c>
      <c r="Q168" s="61" t="str">
        <f t="shared" si="38"/>
        <v/>
      </c>
      <c r="R168" s="61" t="str">
        <f t="shared" si="39"/>
        <v/>
      </c>
      <c r="S168" s="59" t="str">
        <f t="shared" si="45"/>
        <v/>
      </c>
      <c r="T168" s="65"/>
      <c r="U168" s="58" t="str">
        <f t="shared" si="46"/>
        <v/>
      </c>
      <c r="V168" s="61" t="str">
        <f t="shared" si="40"/>
        <v/>
      </c>
      <c r="W168" s="61" t="str">
        <f t="shared" si="41"/>
        <v/>
      </c>
      <c r="X168" s="59" t="str">
        <f t="shared" si="47"/>
        <v/>
      </c>
      <c r="Y168" s="65"/>
    </row>
    <row r="169" spans="1:25" s="3" customFormat="1" x14ac:dyDescent="0.2">
      <c r="A169" s="71"/>
      <c r="B169" s="72"/>
      <c r="C169" s="73"/>
      <c r="D169" s="74"/>
      <c r="E169" s="74"/>
      <c r="F169" s="60" t="str">
        <f t="shared" si="32"/>
        <v/>
      </c>
      <c r="G169" s="61" t="str">
        <f t="shared" si="33"/>
        <v/>
      </c>
      <c r="H169" s="61" t="str">
        <f t="shared" si="34"/>
        <v/>
      </c>
      <c r="I169" s="59" t="str">
        <f t="shared" si="42"/>
        <v/>
      </c>
      <c r="J169" s="65"/>
      <c r="K169" s="60" t="str">
        <f t="shared" si="35"/>
        <v/>
      </c>
      <c r="L169" s="61" t="str">
        <f t="shared" si="36"/>
        <v/>
      </c>
      <c r="M169" s="61" t="str">
        <f t="shared" si="37"/>
        <v/>
      </c>
      <c r="N169" s="59" t="str">
        <f t="shared" si="43"/>
        <v/>
      </c>
      <c r="O169" s="65"/>
      <c r="P169" s="58" t="str">
        <f t="shared" si="44"/>
        <v/>
      </c>
      <c r="Q169" s="61" t="str">
        <f t="shared" si="38"/>
        <v/>
      </c>
      <c r="R169" s="61" t="str">
        <f t="shared" si="39"/>
        <v/>
      </c>
      <c r="S169" s="59" t="str">
        <f t="shared" si="45"/>
        <v/>
      </c>
      <c r="T169" s="65"/>
      <c r="U169" s="58" t="str">
        <f t="shared" si="46"/>
        <v/>
      </c>
      <c r="V169" s="61" t="str">
        <f t="shared" si="40"/>
        <v/>
      </c>
      <c r="W169" s="61" t="str">
        <f t="shared" si="41"/>
        <v/>
      </c>
      <c r="X169" s="59" t="str">
        <f t="shared" si="47"/>
        <v/>
      </c>
      <c r="Y169" s="65"/>
    </row>
    <row r="170" spans="1:25" s="3" customFormat="1" x14ac:dyDescent="0.2">
      <c r="A170" s="71"/>
      <c r="B170" s="72"/>
      <c r="C170" s="73"/>
      <c r="D170" s="74"/>
      <c r="E170" s="74"/>
      <c r="F170" s="60" t="str">
        <f t="shared" si="32"/>
        <v/>
      </c>
      <c r="G170" s="61" t="str">
        <f t="shared" si="33"/>
        <v/>
      </c>
      <c r="H170" s="61" t="str">
        <f t="shared" si="34"/>
        <v/>
      </c>
      <c r="I170" s="59" t="str">
        <f t="shared" si="42"/>
        <v/>
      </c>
      <c r="J170" s="65"/>
      <c r="K170" s="60" t="str">
        <f t="shared" si="35"/>
        <v/>
      </c>
      <c r="L170" s="61" t="str">
        <f t="shared" si="36"/>
        <v/>
      </c>
      <c r="M170" s="61" t="str">
        <f t="shared" si="37"/>
        <v/>
      </c>
      <c r="N170" s="59" t="str">
        <f t="shared" si="43"/>
        <v/>
      </c>
      <c r="O170" s="65"/>
      <c r="P170" s="58" t="str">
        <f t="shared" si="44"/>
        <v/>
      </c>
      <c r="Q170" s="61" t="str">
        <f t="shared" si="38"/>
        <v/>
      </c>
      <c r="R170" s="61" t="str">
        <f t="shared" si="39"/>
        <v/>
      </c>
      <c r="S170" s="59" t="str">
        <f t="shared" si="45"/>
        <v/>
      </c>
      <c r="T170" s="65"/>
      <c r="U170" s="58" t="str">
        <f t="shared" si="46"/>
        <v/>
      </c>
      <c r="V170" s="61" t="str">
        <f t="shared" si="40"/>
        <v/>
      </c>
      <c r="W170" s="61" t="str">
        <f t="shared" si="41"/>
        <v/>
      </c>
      <c r="X170" s="59" t="str">
        <f t="shared" si="47"/>
        <v/>
      </c>
      <c r="Y170" s="65"/>
    </row>
    <row r="171" spans="1:25" s="3" customFormat="1" x14ac:dyDescent="0.2">
      <c r="A171" s="71"/>
      <c r="B171" s="72"/>
      <c r="C171" s="73"/>
      <c r="D171" s="74"/>
      <c r="E171" s="74"/>
      <c r="F171" s="60" t="str">
        <f t="shared" si="32"/>
        <v/>
      </c>
      <c r="G171" s="61" t="str">
        <f t="shared" si="33"/>
        <v/>
      </c>
      <c r="H171" s="61" t="str">
        <f t="shared" si="34"/>
        <v/>
      </c>
      <c r="I171" s="59" t="str">
        <f t="shared" si="42"/>
        <v/>
      </c>
      <c r="J171" s="65"/>
      <c r="K171" s="60" t="str">
        <f t="shared" si="35"/>
        <v/>
      </c>
      <c r="L171" s="61" t="str">
        <f t="shared" si="36"/>
        <v/>
      </c>
      <c r="M171" s="61" t="str">
        <f t="shared" si="37"/>
        <v/>
      </c>
      <c r="N171" s="59" t="str">
        <f t="shared" si="43"/>
        <v/>
      </c>
      <c r="O171" s="65"/>
      <c r="P171" s="58" t="str">
        <f t="shared" si="44"/>
        <v/>
      </c>
      <c r="Q171" s="61" t="str">
        <f t="shared" si="38"/>
        <v/>
      </c>
      <c r="R171" s="61" t="str">
        <f t="shared" si="39"/>
        <v/>
      </c>
      <c r="S171" s="59" t="str">
        <f t="shared" si="45"/>
        <v/>
      </c>
      <c r="T171" s="65"/>
      <c r="U171" s="58" t="str">
        <f t="shared" si="46"/>
        <v/>
      </c>
      <c r="V171" s="61" t="str">
        <f t="shared" si="40"/>
        <v/>
      </c>
      <c r="W171" s="61" t="str">
        <f t="shared" si="41"/>
        <v/>
      </c>
      <c r="X171" s="59" t="str">
        <f t="shared" si="47"/>
        <v/>
      </c>
      <c r="Y171" s="65"/>
    </row>
    <row r="172" spans="1:25" s="3" customFormat="1" x14ac:dyDescent="0.2">
      <c r="A172" s="71"/>
      <c r="B172" s="72"/>
      <c r="C172" s="73"/>
      <c r="D172" s="74"/>
      <c r="E172" s="74"/>
      <c r="F172" s="60" t="str">
        <f t="shared" si="32"/>
        <v/>
      </c>
      <c r="G172" s="61" t="str">
        <f t="shared" si="33"/>
        <v/>
      </c>
      <c r="H172" s="61" t="str">
        <f t="shared" si="34"/>
        <v/>
      </c>
      <c r="I172" s="59" t="str">
        <f t="shared" si="42"/>
        <v/>
      </c>
      <c r="J172" s="65"/>
      <c r="K172" s="60" t="str">
        <f t="shared" si="35"/>
        <v/>
      </c>
      <c r="L172" s="61" t="str">
        <f t="shared" si="36"/>
        <v/>
      </c>
      <c r="M172" s="61" t="str">
        <f t="shared" si="37"/>
        <v/>
      </c>
      <c r="N172" s="59" t="str">
        <f t="shared" si="43"/>
        <v/>
      </c>
      <c r="O172" s="65"/>
      <c r="P172" s="58" t="str">
        <f t="shared" si="44"/>
        <v/>
      </c>
      <c r="Q172" s="61" t="str">
        <f t="shared" si="38"/>
        <v/>
      </c>
      <c r="R172" s="61" t="str">
        <f t="shared" si="39"/>
        <v/>
      </c>
      <c r="S172" s="59" t="str">
        <f t="shared" si="45"/>
        <v/>
      </c>
      <c r="T172" s="65"/>
      <c r="U172" s="58" t="str">
        <f t="shared" si="46"/>
        <v/>
      </c>
      <c r="V172" s="61" t="str">
        <f t="shared" si="40"/>
        <v/>
      </c>
      <c r="W172" s="61" t="str">
        <f t="shared" si="41"/>
        <v/>
      </c>
      <c r="X172" s="59" t="str">
        <f t="shared" si="47"/>
        <v/>
      </c>
      <c r="Y172" s="65"/>
    </row>
    <row r="173" spans="1:25" s="3" customFormat="1" x14ac:dyDescent="0.2">
      <c r="A173" s="71"/>
      <c r="B173" s="72"/>
      <c r="C173" s="73"/>
      <c r="D173" s="74"/>
      <c r="E173" s="74"/>
      <c r="F173" s="60" t="str">
        <f t="shared" si="32"/>
        <v/>
      </c>
      <c r="G173" s="61" t="str">
        <f t="shared" si="33"/>
        <v/>
      </c>
      <c r="H173" s="61" t="str">
        <f t="shared" si="34"/>
        <v/>
      </c>
      <c r="I173" s="59" t="str">
        <f t="shared" si="42"/>
        <v/>
      </c>
      <c r="J173" s="65"/>
      <c r="K173" s="60" t="str">
        <f t="shared" si="35"/>
        <v/>
      </c>
      <c r="L173" s="61" t="str">
        <f t="shared" si="36"/>
        <v/>
      </c>
      <c r="M173" s="61" t="str">
        <f t="shared" si="37"/>
        <v/>
      </c>
      <c r="N173" s="59" t="str">
        <f t="shared" si="43"/>
        <v/>
      </c>
      <c r="O173" s="65"/>
      <c r="P173" s="58" t="str">
        <f t="shared" si="44"/>
        <v/>
      </c>
      <c r="Q173" s="61" t="str">
        <f t="shared" si="38"/>
        <v/>
      </c>
      <c r="R173" s="61" t="str">
        <f t="shared" si="39"/>
        <v/>
      </c>
      <c r="S173" s="59" t="str">
        <f t="shared" si="45"/>
        <v/>
      </c>
      <c r="T173" s="65"/>
      <c r="U173" s="58" t="str">
        <f t="shared" si="46"/>
        <v/>
      </c>
      <c r="V173" s="61" t="str">
        <f t="shared" si="40"/>
        <v/>
      </c>
      <c r="W173" s="61" t="str">
        <f t="shared" si="41"/>
        <v/>
      </c>
      <c r="X173" s="59" t="str">
        <f t="shared" si="47"/>
        <v/>
      </c>
      <c r="Y173" s="65"/>
    </row>
    <row r="174" spans="1:25" s="3" customFormat="1" x14ac:dyDescent="0.2">
      <c r="A174" s="71"/>
      <c r="B174" s="72"/>
      <c r="C174" s="73"/>
      <c r="D174" s="74"/>
      <c r="E174" s="74"/>
      <c r="F174" s="60" t="str">
        <f t="shared" si="32"/>
        <v/>
      </c>
      <c r="G174" s="61" t="str">
        <f t="shared" si="33"/>
        <v/>
      </c>
      <c r="H174" s="61" t="str">
        <f t="shared" si="34"/>
        <v/>
      </c>
      <c r="I174" s="59" t="str">
        <f t="shared" si="42"/>
        <v/>
      </c>
      <c r="J174" s="65"/>
      <c r="K174" s="60" t="str">
        <f t="shared" si="35"/>
        <v/>
      </c>
      <c r="L174" s="61" t="str">
        <f t="shared" si="36"/>
        <v/>
      </c>
      <c r="M174" s="61" t="str">
        <f t="shared" si="37"/>
        <v/>
      </c>
      <c r="N174" s="59" t="str">
        <f t="shared" si="43"/>
        <v/>
      </c>
      <c r="O174" s="65"/>
      <c r="P174" s="58" t="str">
        <f t="shared" si="44"/>
        <v/>
      </c>
      <c r="Q174" s="61" t="str">
        <f t="shared" si="38"/>
        <v/>
      </c>
      <c r="R174" s="61" t="str">
        <f t="shared" si="39"/>
        <v/>
      </c>
      <c r="S174" s="59" t="str">
        <f t="shared" si="45"/>
        <v/>
      </c>
      <c r="T174" s="65"/>
      <c r="U174" s="58" t="str">
        <f t="shared" si="46"/>
        <v/>
      </c>
      <c r="V174" s="61" t="str">
        <f t="shared" si="40"/>
        <v/>
      </c>
      <c r="W174" s="61" t="str">
        <f t="shared" si="41"/>
        <v/>
      </c>
      <c r="X174" s="59" t="str">
        <f t="shared" si="47"/>
        <v/>
      </c>
      <c r="Y174" s="65"/>
    </row>
    <row r="175" spans="1:25" s="3" customFormat="1" x14ac:dyDescent="0.2">
      <c r="A175" s="71"/>
      <c r="B175" s="72"/>
      <c r="C175" s="73"/>
      <c r="D175" s="74"/>
      <c r="E175" s="74"/>
      <c r="F175" s="60" t="str">
        <f t="shared" si="32"/>
        <v/>
      </c>
      <c r="G175" s="61" t="str">
        <f t="shared" si="33"/>
        <v/>
      </c>
      <c r="H175" s="61" t="str">
        <f t="shared" si="34"/>
        <v/>
      </c>
      <c r="I175" s="59" t="str">
        <f t="shared" si="42"/>
        <v/>
      </c>
      <c r="J175" s="65"/>
      <c r="K175" s="60" t="str">
        <f t="shared" si="35"/>
        <v/>
      </c>
      <c r="L175" s="61" t="str">
        <f t="shared" si="36"/>
        <v/>
      </c>
      <c r="M175" s="61" t="str">
        <f t="shared" si="37"/>
        <v/>
      </c>
      <c r="N175" s="59" t="str">
        <f t="shared" si="43"/>
        <v/>
      </c>
      <c r="O175" s="65"/>
      <c r="P175" s="58" t="str">
        <f t="shared" si="44"/>
        <v/>
      </c>
      <c r="Q175" s="61" t="str">
        <f t="shared" si="38"/>
        <v/>
      </c>
      <c r="R175" s="61" t="str">
        <f t="shared" si="39"/>
        <v/>
      </c>
      <c r="S175" s="59" t="str">
        <f t="shared" si="45"/>
        <v/>
      </c>
      <c r="T175" s="65"/>
      <c r="U175" s="58" t="str">
        <f t="shared" si="46"/>
        <v/>
      </c>
      <c r="V175" s="61" t="str">
        <f t="shared" si="40"/>
        <v/>
      </c>
      <c r="W175" s="61" t="str">
        <f t="shared" si="41"/>
        <v/>
      </c>
      <c r="X175" s="59" t="str">
        <f t="shared" si="47"/>
        <v/>
      </c>
      <c r="Y175" s="65"/>
    </row>
    <row r="176" spans="1:25" s="3" customFormat="1" x14ac:dyDescent="0.2">
      <c r="A176" s="71"/>
      <c r="B176" s="72"/>
      <c r="C176" s="73"/>
      <c r="D176" s="74"/>
      <c r="E176" s="74"/>
      <c r="F176" s="60" t="str">
        <f t="shared" si="32"/>
        <v/>
      </c>
      <c r="G176" s="61" t="str">
        <f t="shared" si="33"/>
        <v/>
      </c>
      <c r="H176" s="61" t="str">
        <f t="shared" si="34"/>
        <v/>
      </c>
      <c r="I176" s="59" t="str">
        <f t="shared" si="42"/>
        <v/>
      </c>
      <c r="J176" s="65"/>
      <c r="K176" s="60" t="str">
        <f t="shared" si="35"/>
        <v/>
      </c>
      <c r="L176" s="61" t="str">
        <f t="shared" si="36"/>
        <v/>
      </c>
      <c r="M176" s="61" t="str">
        <f t="shared" si="37"/>
        <v/>
      </c>
      <c r="N176" s="59" t="str">
        <f t="shared" si="43"/>
        <v/>
      </c>
      <c r="O176" s="65"/>
      <c r="P176" s="58" t="str">
        <f t="shared" si="44"/>
        <v/>
      </c>
      <c r="Q176" s="61" t="str">
        <f t="shared" si="38"/>
        <v/>
      </c>
      <c r="R176" s="61" t="str">
        <f t="shared" si="39"/>
        <v/>
      </c>
      <c r="S176" s="59" t="str">
        <f t="shared" si="45"/>
        <v/>
      </c>
      <c r="T176" s="65"/>
      <c r="U176" s="58" t="str">
        <f t="shared" si="46"/>
        <v/>
      </c>
      <c r="V176" s="61" t="str">
        <f t="shared" si="40"/>
        <v/>
      </c>
      <c r="W176" s="61" t="str">
        <f t="shared" si="41"/>
        <v/>
      </c>
      <c r="X176" s="59" t="str">
        <f t="shared" si="47"/>
        <v/>
      </c>
      <c r="Y176" s="65"/>
    </row>
    <row r="177" spans="1:25" s="3" customFormat="1" x14ac:dyDescent="0.2">
      <c r="A177" s="71"/>
      <c r="B177" s="72"/>
      <c r="C177" s="73"/>
      <c r="D177" s="74"/>
      <c r="E177" s="74"/>
      <c r="F177" s="60" t="str">
        <f t="shared" si="32"/>
        <v/>
      </c>
      <c r="G177" s="61" t="str">
        <f t="shared" si="33"/>
        <v/>
      </c>
      <c r="H177" s="61" t="str">
        <f t="shared" si="34"/>
        <v/>
      </c>
      <c r="I177" s="59" t="str">
        <f t="shared" si="42"/>
        <v/>
      </c>
      <c r="J177" s="65"/>
      <c r="K177" s="60" t="str">
        <f t="shared" si="35"/>
        <v/>
      </c>
      <c r="L177" s="61" t="str">
        <f t="shared" si="36"/>
        <v/>
      </c>
      <c r="M177" s="61" t="str">
        <f t="shared" si="37"/>
        <v/>
      </c>
      <c r="N177" s="59" t="str">
        <f t="shared" si="43"/>
        <v/>
      </c>
      <c r="O177" s="65"/>
      <c r="P177" s="58" t="str">
        <f t="shared" si="44"/>
        <v/>
      </c>
      <c r="Q177" s="61" t="str">
        <f t="shared" si="38"/>
        <v/>
      </c>
      <c r="R177" s="61" t="str">
        <f t="shared" si="39"/>
        <v/>
      </c>
      <c r="S177" s="59" t="str">
        <f t="shared" si="45"/>
        <v/>
      </c>
      <c r="T177" s="65"/>
      <c r="U177" s="58" t="str">
        <f t="shared" si="46"/>
        <v/>
      </c>
      <c r="V177" s="61" t="str">
        <f t="shared" si="40"/>
        <v/>
      </c>
      <c r="W177" s="61" t="str">
        <f t="shared" si="41"/>
        <v/>
      </c>
      <c r="X177" s="59" t="str">
        <f t="shared" si="47"/>
        <v/>
      </c>
      <c r="Y177" s="65"/>
    </row>
    <row r="178" spans="1:25" s="3" customFormat="1" x14ac:dyDescent="0.2">
      <c r="A178" s="71"/>
      <c r="B178" s="72"/>
      <c r="C178" s="73"/>
      <c r="D178" s="74"/>
      <c r="E178" s="74"/>
      <c r="F178" s="60" t="str">
        <f t="shared" si="32"/>
        <v/>
      </c>
      <c r="G178" s="61" t="str">
        <f t="shared" si="33"/>
        <v/>
      </c>
      <c r="H178" s="61" t="str">
        <f t="shared" si="34"/>
        <v/>
      </c>
      <c r="I178" s="59" t="str">
        <f t="shared" si="42"/>
        <v/>
      </c>
      <c r="J178" s="65"/>
      <c r="K178" s="60" t="str">
        <f t="shared" si="35"/>
        <v/>
      </c>
      <c r="L178" s="61" t="str">
        <f t="shared" si="36"/>
        <v/>
      </c>
      <c r="M178" s="61" t="str">
        <f t="shared" si="37"/>
        <v/>
      </c>
      <c r="N178" s="59" t="str">
        <f t="shared" si="43"/>
        <v/>
      </c>
      <c r="O178" s="65"/>
      <c r="P178" s="58" t="str">
        <f t="shared" si="44"/>
        <v/>
      </c>
      <c r="Q178" s="61" t="str">
        <f t="shared" si="38"/>
        <v/>
      </c>
      <c r="R178" s="61" t="str">
        <f t="shared" si="39"/>
        <v/>
      </c>
      <c r="S178" s="59" t="str">
        <f t="shared" si="45"/>
        <v/>
      </c>
      <c r="T178" s="65"/>
      <c r="U178" s="58" t="str">
        <f t="shared" si="46"/>
        <v/>
      </c>
      <c r="V178" s="61" t="str">
        <f t="shared" si="40"/>
        <v/>
      </c>
      <c r="W178" s="61" t="str">
        <f t="shared" si="41"/>
        <v/>
      </c>
      <c r="X178" s="59" t="str">
        <f t="shared" si="47"/>
        <v/>
      </c>
      <c r="Y178" s="65"/>
    </row>
    <row r="179" spans="1:25" s="3" customFormat="1" x14ac:dyDescent="0.2">
      <c r="A179" s="71"/>
      <c r="B179" s="72"/>
      <c r="C179" s="73"/>
      <c r="D179" s="74"/>
      <c r="E179" s="74"/>
      <c r="F179" s="60" t="str">
        <f t="shared" si="32"/>
        <v/>
      </c>
      <c r="G179" s="61" t="str">
        <f t="shared" si="33"/>
        <v/>
      </c>
      <c r="H179" s="61" t="str">
        <f t="shared" si="34"/>
        <v/>
      </c>
      <c r="I179" s="59" t="str">
        <f t="shared" si="42"/>
        <v/>
      </c>
      <c r="J179" s="65"/>
      <c r="K179" s="60" t="str">
        <f t="shared" si="35"/>
        <v/>
      </c>
      <c r="L179" s="61" t="str">
        <f t="shared" si="36"/>
        <v/>
      </c>
      <c r="M179" s="61" t="str">
        <f t="shared" si="37"/>
        <v/>
      </c>
      <c r="N179" s="59" t="str">
        <f t="shared" si="43"/>
        <v/>
      </c>
      <c r="O179" s="65"/>
      <c r="P179" s="58" t="str">
        <f t="shared" si="44"/>
        <v/>
      </c>
      <c r="Q179" s="61" t="str">
        <f t="shared" si="38"/>
        <v/>
      </c>
      <c r="R179" s="61" t="str">
        <f t="shared" si="39"/>
        <v/>
      </c>
      <c r="S179" s="59" t="str">
        <f t="shared" si="45"/>
        <v/>
      </c>
      <c r="T179" s="65"/>
      <c r="U179" s="58" t="str">
        <f t="shared" si="46"/>
        <v/>
      </c>
      <c r="V179" s="61" t="str">
        <f t="shared" si="40"/>
        <v/>
      </c>
      <c r="W179" s="61" t="str">
        <f t="shared" si="41"/>
        <v/>
      </c>
      <c r="X179" s="59" t="str">
        <f t="shared" si="47"/>
        <v/>
      </c>
      <c r="Y179" s="65"/>
    </row>
    <row r="180" spans="1:25" s="3" customFormat="1" x14ac:dyDescent="0.2">
      <c r="A180" s="71"/>
      <c r="B180" s="72"/>
      <c r="C180" s="73"/>
      <c r="D180" s="74"/>
      <c r="E180" s="74"/>
      <c r="F180" s="60" t="str">
        <f t="shared" si="32"/>
        <v/>
      </c>
      <c r="G180" s="61" t="str">
        <f t="shared" si="33"/>
        <v/>
      </c>
      <c r="H180" s="61" t="str">
        <f t="shared" si="34"/>
        <v/>
      </c>
      <c r="I180" s="59" t="str">
        <f t="shared" si="42"/>
        <v/>
      </c>
      <c r="J180" s="65"/>
      <c r="K180" s="60" t="str">
        <f t="shared" si="35"/>
        <v/>
      </c>
      <c r="L180" s="61" t="str">
        <f t="shared" si="36"/>
        <v/>
      </c>
      <c r="M180" s="61" t="str">
        <f t="shared" si="37"/>
        <v/>
      </c>
      <c r="N180" s="59" t="str">
        <f t="shared" si="43"/>
        <v/>
      </c>
      <c r="O180" s="65"/>
      <c r="P180" s="58" t="str">
        <f t="shared" si="44"/>
        <v/>
      </c>
      <c r="Q180" s="61" t="str">
        <f t="shared" si="38"/>
        <v/>
      </c>
      <c r="R180" s="61" t="str">
        <f t="shared" si="39"/>
        <v/>
      </c>
      <c r="S180" s="59" t="str">
        <f t="shared" si="45"/>
        <v/>
      </c>
      <c r="T180" s="65"/>
      <c r="U180" s="58" t="str">
        <f t="shared" si="46"/>
        <v/>
      </c>
      <c r="V180" s="61" t="str">
        <f t="shared" si="40"/>
        <v/>
      </c>
      <c r="W180" s="61" t="str">
        <f t="shared" si="41"/>
        <v/>
      </c>
      <c r="X180" s="59" t="str">
        <f t="shared" si="47"/>
        <v/>
      </c>
      <c r="Y180" s="65"/>
    </row>
    <row r="181" spans="1:25" s="3" customFormat="1" x14ac:dyDescent="0.2">
      <c r="A181" s="71"/>
      <c r="B181" s="72"/>
      <c r="C181" s="73"/>
      <c r="D181" s="74"/>
      <c r="E181" s="74"/>
      <c r="F181" s="60" t="str">
        <f t="shared" si="32"/>
        <v/>
      </c>
      <c r="G181" s="61" t="str">
        <f t="shared" si="33"/>
        <v/>
      </c>
      <c r="H181" s="61" t="str">
        <f t="shared" si="34"/>
        <v/>
      </c>
      <c r="I181" s="59" t="str">
        <f t="shared" si="42"/>
        <v/>
      </c>
      <c r="J181" s="65"/>
      <c r="K181" s="60" t="str">
        <f t="shared" si="35"/>
        <v/>
      </c>
      <c r="L181" s="61" t="str">
        <f t="shared" si="36"/>
        <v/>
      </c>
      <c r="M181" s="61" t="str">
        <f t="shared" si="37"/>
        <v/>
      </c>
      <c r="N181" s="59" t="str">
        <f t="shared" si="43"/>
        <v/>
      </c>
      <c r="O181" s="65"/>
      <c r="P181" s="58" t="str">
        <f t="shared" si="44"/>
        <v/>
      </c>
      <c r="Q181" s="61" t="str">
        <f t="shared" si="38"/>
        <v/>
      </c>
      <c r="R181" s="61" t="str">
        <f t="shared" si="39"/>
        <v/>
      </c>
      <c r="S181" s="59" t="str">
        <f t="shared" si="45"/>
        <v/>
      </c>
      <c r="T181" s="65"/>
      <c r="U181" s="58" t="str">
        <f t="shared" si="46"/>
        <v/>
      </c>
      <c r="V181" s="61" t="str">
        <f t="shared" si="40"/>
        <v/>
      </c>
      <c r="W181" s="61" t="str">
        <f t="shared" si="41"/>
        <v/>
      </c>
      <c r="X181" s="59" t="str">
        <f t="shared" si="47"/>
        <v/>
      </c>
      <c r="Y181" s="65"/>
    </row>
    <row r="182" spans="1:25" s="3" customFormat="1" x14ac:dyDescent="0.2">
      <c r="A182" s="71"/>
      <c r="B182" s="72"/>
      <c r="C182" s="73"/>
      <c r="D182" s="74"/>
      <c r="E182" s="74"/>
      <c r="F182" s="60" t="str">
        <f t="shared" si="32"/>
        <v/>
      </c>
      <c r="G182" s="61" t="str">
        <f t="shared" si="33"/>
        <v/>
      </c>
      <c r="H182" s="61" t="str">
        <f t="shared" si="34"/>
        <v/>
      </c>
      <c r="I182" s="59" t="str">
        <f t="shared" si="42"/>
        <v/>
      </c>
      <c r="J182" s="65"/>
      <c r="K182" s="60" t="str">
        <f t="shared" si="35"/>
        <v/>
      </c>
      <c r="L182" s="61" t="str">
        <f t="shared" si="36"/>
        <v/>
      </c>
      <c r="M182" s="61" t="str">
        <f t="shared" si="37"/>
        <v/>
      </c>
      <c r="N182" s="59" t="str">
        <f t="shared" si="43"/>
        <v/>
      </c>
      <c r="O182" s="65"/>
      <c r="P182" s="58" t="str">
        <f t="shared" si="44"/>
        <v/>
      </c>
      <c r="Q182" s="61" t="str">
        <f t="shared" si="38"/>
        <v/>
      </c>
      <c r="R182" s="61" t="str">
        <f t="shared" si="39"/>
        <v/>
      </c>
      <c r="S182" s="59" t="str">
        <f t="shared" si="45"/>
        <v/>
      </c>
      <c r="T182" s="65"/>
      <c r="U182" s="58" t="str">
        <f t="shared" si="46"/>
        <v/>
      </c>
      <c r="V182" s="61" t="str">
        <f t="shared" si="40"/>
        <v/>
      </c>
      <c r="W182" s="61" t="str">
        <f t="shared" si="41"/>
        <v/>
      </c>
      <c r="X182" s="59" t="str">
        <f t="shared" si="47"/>
        <v/>
      </c>
      <c r="Y182" s="65"/>
    </row>
    <row r="183" spans="1:25" s="3" customFormat="1" x14ac:dyDescent="0.2">
      <c r="A183" s="71"/>
      <c r="B183" s="72"/>
      <c r="C183" s="73"/>
      <c r="D183" s="74"/>
      <c r="E183" s="74"/>
      <c r="F183" s="60" t="str">
        <f t="shared" si="32"/>
        <v/>
      </c>
      <c r="G183" s="61" t="str">
        <f t="shared" si="33"/>
        <v/>
      </c>
      <c r="H183" s="61" t="str">
        <f t="shared" si="34"/>
        <v/>
      </c>
      <c r="I183" s="59" t="str">
        <f t="shared" si="42"/>
        <v/>
      </c>
      <c r="J183" s="65"/>
      <c r="K183" s="60" t="str">
        <f t="shared" si="35"/>
        <v/>
      </c>
      <c r="L183" s="61" t="str">
        <f t="shared" si="36"/>
        <v/>
      </c>
      <c r="M183" s="61" t="str">
        <f t="shared" si="37"/>
        <v/>
      </c>
      <c r="N183" s="59" t="str">
        <f t="shared" si="43"/>
        <v/>
      </c>
      <c r="O183" s="65"/>
      <c r="P183" s="58" t="str">
        <f t="shared" si="44"/>
        <v/>
      </c>
      <c r="Q183" s="61" t="str">
        <f t="shared" si="38"/>
        <v/>
      </c>
      <c r="R183" s="61" t="str">
        <f t="shared" si="39"/>
        <v/>
      </c>
      <c r="S183" s="59" t="str">
        <f t="shared" si="45"/>
        <v/>
      </c>
      <c r="T183" s="65"/>
      <c r="U183" s="58" t="str">
        <f t="shared" si="46"/>
        <v/>
      </c>
      <c r="V183" s="61" t="str">
        <f t="shared" si="40"/>
        <v/>
      </c>
      <c r="W183" s="61" t="str">
        <f t="shared" si="41"/>
        <v/>
      </c>
      <c r="X183" s="59" t="str">
        <f t="shared" si="47"/>
        <v/>
      </c>
      <c r="Y183" s="65"/>
    </row>
    <row r="184" spans="1:25" s="3" customFormat="1" x14ac:dyDescent="0.2">
      <c r="A184" s="71"/>
      <c r="B184" s="72"/>
      <c r="C184" s="73"/>
      <c r="D184" s="74"/>
      <c r="E184" s="74"/>
      <c r="F184" s="60" t="str">
        <f t="shared" si="32"/>
        <v/>
      </c>
      <c r="G184" s="61" t="str">
        <f t="shared" si="33"/>
        <v/>
      </c>
      <c r="H184" s="61" t="str">
        <f t="shared" si="34"/>
        <v/>
      </c>
      <c r="I184" s="59" t="str">
        <f t="shared" si="42"/>
        <v/>
      </c>
      <c r="J184" s="65"/>
      <c r="K184" s="60" t="str">
        <f t="shared" si="35"/>
        <v/>
      </c>
      <c r="L184" s="61" t="str">
        <f t="shared" si="36"/>
        <v/>
      </c>
      <c r="M184" s="61" t="str">
        <f t="shared" si="37"/>
        <v/>
      </c>
      <c r="N184" s="59" t="str">
        <f t="shared" si="43"/>
        <v/>
      </c>
      <c r="O184" s="65"/>
      <c r="P184" s="58" t="str">
        <f t="shared" si="44"/>
        <v/>
      </c>
      <c r="Q184" s="61" t="str">
        <f t="shared" si="38"/>
        <v/>
      </c>
      <c r="R184" s="61" t="str">
        <f t="shared" si="39"/>
        <v/>
      </c>
      <c r="S184" s="59" t="str">
        <f t="shared" si="45"/>
        <v/>
      </c>
      <c r="T184" s="65"/>
      <c r="U184" s="58" t="str">
        <f t="shared" si="46"/>
        <v/>
      </c>
      <c r="V184" s="61" t="str">
        <f t="shared" si="40"/>
        <v/>
      </c>
      <c r="W184" s="61" t="str">
        <f t="shared" si="41"/>
        <v/>
      </c>
      <c r="X184" s="59" t="str">
        <f t="shared" si="47"/>
        <v/>
      </c>
      <c r="Y184" s="65"/>
    </row>
    <row r="185" spans="1:25" s="3" customFormat="1" x14ac:dyDescent="0.2">
      <c r="A185" s="71"/>
      <c r="B185" s="72"/>
      <c r="C185" s="73"/>
      <c r="D185" s="74"/>
      <c r="E185" s="74"/>
      <c r="F185" s="60" t="str">
        <f t="shared" si="32"/>
        <v/>
      </c>
      <c r="G185" s="61" t="str">
        <f t="shared" si="33"/>
        <v/>
      </c>
      <c r="H185" s="61" t="str">
        <f t="shared" si="34"/>
        <v/>
      </c>
      <c r="I185" s="59" t="str">
        <f t="shared" si="42"/>
        <v/>
      </c>
      <c r="J185" s="65"/>
      <c r="K185" s="60" t="str">
        <f t="shared" si="35"/>
        <v/>
      </c>
      <c r="L185" s="61" t="str">
        <f t="shared" si="36"/>
        <v/>
      </c>
      <c r="M185" s="61" t="str">
        <f t="shared" si="37"/>
        <v/>
      </c>
      <c r="N185" s="59" t="str">
        <f t="shared" si="43"/>
        <v/>
      </c>
      <c r="O185" s="65"/>
      <c r="P185" s="58" t="str">
        <f t="shared" si="44"/>
        <v/>
      </c>
      <c r="Q185" s="61" t="str">
        <f t="shared" si="38"/>
        <v/>
      </c>
      <c r="R185" s="61" t="str">
        <f t="shared" si="39"/>
        <v/>
      </c>
      <c r="S185" s="59" t="str">
        <f t="shared" si="45"/>
        <v/>
      </c>
      <c r="T185" s="65"/>
      <c r="U185" s="58" t="str">
        <f t="shared" si="46"/>
        <v/>
      </c>
      <c r="V185" s="61" t="str">
        <f t="shared" si="40"/>
        <v/>
      </c>
      <c r="W185" s="61" t="str">
        <f t="shared" si="41"/>
        <v/>
      </c>
      <c r="X185" s="59" t="str">
        <f t="shared" si="47"/>
        <v/>
      </c>
      <c r="Y185" s="65"/>
    </row>
    <row r="186" spans="1:25" s="3" customFormat="1" x14ac:dyDescent="0.2">
      <c r="A186" s="71"/>
      <c r="B186" s="72"/>
      <c r="C186" s="73"/>
      <c r="D186" s="74"/>
      <c r="E186" s="74"/>
      <c r="F186" s="60" t="str">
        <f t="shared" si="32"/>
        <v/>
      </c>
      <c r="G186" s="61" t="str">
        <f t="shared" si="33"/>
        <v/>
      </c>
      <c r="H186" s="61" t="str">
        <f t="shared" si="34"/>
        <v/>
      </c>
      <c r="I186" s="59" t="str">
        <f t="shared" si="42"/>
        <v/>
      </c>
      <c r="J186" s="65"/>
      <c r="K186" s="60" t="str">
        <f t="shared" si="35"/>
        <v/>
      </c>
      <c r="L186" s="61" t="str">
        <f t="shared" si="36"/>
        <v/>
      </c>
      <c r="M186" s="61" t="str">
        <f t="shared" si="37"/>
        <v/>
      </c>
      <c r="N186" s="59" t="str">
        <f t="shared" si="43"/>
        <v/>
      </c>
      <c r="O186" s="65"/>
      <c r="P186" s="58" t="str">
        <f t="shared" si="44"/>
        <v/>
      </c>
      <c r="Q186" s="61" t="str">
        <f t="shared" si="38"/>
        <v/>
      </c>
      <c r="R186" s="61" t="str">
        <f t="shared" si="39"/>
        <v/>
      </c>
      <c r="S186" s="59" t="str">
        <f t="shared" si="45"/>
        <v/>
      </c>
      <c r="T186" s="65"/>
      <c r="U186" s="58" t="str">
        <f t="shared" si="46"/>
        <v/>
      </c>
      <c r="V186" s="61" t="str">
        <f t="shared" si="40"/>
        <v/>
      </c>
      <c r="W186" s="61" t="str">
        <f t="shared" si="41"/>
        <v/>
      </c>
      <c r="X186" s="59" t="str">
        <f t="shared" si="47"/>
        <v/>
      </c>
      <c r="Y186" s="65"/>
    </row>
    <row r="187" spans="1:25" s="3" customFormat="1" x14ac:dyDescent="0.2">
      <c r="A187" s="71"/>
      <c r="B187" s="72"/>
      <c r="C187" s="73"/>
      <c r="D187" s="74"/>
      <c r="E187" s="74"/>
      <c r="F187" s="60" t="str">
        <f t="shared" si="32"/>
        <v/>
      </c>
      <c r="G187" s="61" t="str">
        <f t="shared" si="33"/>
        <v/>
      </c>
      <c r="H187" s="61" t="str">
        <f t="shared" si="34"/>
        <v/>
      </c>
      <c r="I187" s="59" t="str">
        <f t="shared" si="42"/>
        <v/>
      </c>
      <c r="J187" s="65"/>
      <c r="K187" s="60" t="str">
        <f t="shared" si="35"/>
        <v/>
      </c>
      <c r="L187" s="61" t="str">
        <f t="shared" si="36"/>
        <v/>
      </c>
      <c r="M187" s="61" t="str">
        <f t="shared" si="37"/>
        <v/>
      </c>
      <c r="N187" s="59" t="str">
        <f t="shared" si="43"/>
        <v/>
      </c>
      <c r="O187" s="65"/>
      <c r="P187" s="58" t="str">
        <f t="shared" si="44"/>
        <v/>
      </c>
      <c r="Q187" s="61" t="str">
        <f t="shared" si="38"/>
        <v/>
      </c>
      <c r="R187" s="61" t="str">
        <f t="shared" si="39"/>
        <v/>
      </c>
      <c r="S187" s="59" t="str">
        <f t="shared" si="45"/>
        <v/>
      </c>
      <c r="T187" s="65"/>
      <c r="U187" s="58" t="str">
        <f t="shared" si="46"/>
        <v/>
      </c>
      <c r="V187" s="61" t="str">
        <f t="shared" si="40"/>
        <v/>
      </c>
      <c r="W187" s="61" t="str">
        <f t="shared" si="41"/>
        <v/>
      </c>
      <c r="X187" s="59" t="str">
        <f t="shared" si="47"/>
        <v/>
      </c>
      <c r="Y187" s="65"/>
    </row>
    <row r="188" spans="1:25" s="3" customFormat="1" x14ac:dyDescent="0.2">
      <c r="A188" s="71"/>
      <c r="B188" s="72"/>
      <c r="C188" s="73"/>
      <c r="D188" s="74"/>
      <c r="E188" s="74"/>
      <c r="F188" s="60" t="str">
        <f t="shared" si="32"/>
        <v/>
      </c>
      <c r="G188" s="61" t="str">
        <f t="shared" si="33"/>
        <v/>
      </c>
      <c r="H188" s="61" t="str">
        <f t="shared" si="34"/>
        <v/>
      </c>
      <c r="I188" s="59" t="str">
        <f t="shared" si="42"/>
        <v/>
      </c>
      <c r="J188" s="65"/>
      <c r="K188" s="60" t="str">
        <f t="shared" si="35"/>
        <v/>
      </c>
      <c r="L188" s="61" t="str">
        <f t="shared" si="36"/>
        <v/>
      </c>
      <c r="M188" s="61" t="str">
        <f t="shared" si="37"/>
        <v/>
      </c>
      <c r="N188" s="59" t="str">
        <f t="shared" si="43"/>
        <v/>
      </c>
      <c r="O188" s="65"/>
      <c r="P188" s="58" t="str">
        <f t="shared" si="44"/>
        <v/>
      </c>
      <c r="Q188" s="61" t="str">
        <f t="shared" si="38"/>
        <v/>
      </c>
      <c r="R188" s="61" t="str">
        <f t="shared" si="39"/>
        <v/>
      </c>
      <c r="S188" s="59" t="str">
        <f t="shared" si="45"/>
        <v/>
      </c>
      <c r="T188" s="65"/>
      <c r="U188" s="58" t="str">
        <f t="shared" si="46"/>
        <v/>
      </c>
      <c r="V188" s="61" t="str">
        <f t="shared" si="40"/>
        <v/>
      </c>
      <c r="W188" s="61" t="str">
        <f t="shared" si="41"/>
        <v/>
      </c>
      <c r="X188" s="59" t="str">
        <f t="shared" si="47"/>
        <v/>
      </c>
      <c r="Y188" s="65"/>
    </row>
    <row r="189" spans="1:25" s="3" customFormat="1" x14ac:dyDescent="0.2">
      <c r="A189" s="71"/>
      <c r="B189" s="72"/>
      <c r="C189" s="73"/>
      <c r="D189" s="74"/>
      <c r="E189" s="74"/>
      <c r="F189" s="60" t="str">
        <f t="shared" si="32"/>
        <v/>
      </c>
      <c r="G189" s="61" t="str">
        <f t="shared" si="33"/>
        <v/>
      </c>
      <c r="H189" s="61" t="str">
        <f t="shared" si="34"/>
        <v/>
      </c>
      <c r="I189" s="59" t="str">
        <f t="shared" si="42"/>
        <v/>
      </c>
      <c r="J189" s="65"/>
      <c r="K189" s="60" t="str">
        <f t="shared" si="35"/>
        <v/>
      </c>
      <c r="L189" s="61" t="str">
        <f t="shared" si="36"/>
        <v/>
      </c>
      <c r="M189" s="61" t="str">
        <f t="shared" si="37"/>
        <v/>
      </c>
      <c r="N189" s="59" t="str">
        <f t="shared" si="43"/>
        <v/>
      </c>
      <c r="O189" s="65"/>
      <c r="P189" s="58" t="str">
        <f t="shared" si="44"/>
        <v/>
      </c>
      <c r="Q189" s="61" t="str">
        <f t="shared" si="38"/>
        <v/>
      </c>
      <c r="R189" s="61" t="str">
        <f t="shared" si="39"/>
        <v/>
      </c>
      <c r="S189" s="59" t="str">
        <f t="shared" si="45"/>
        <v/>
      </c>
      <c r="T189" s="65"/>
      <c r="U189" s="58" t="str">
        <f t="shared" si="46"/>
        <v/>
      </c>
      <c r="V189" s="61" t="str">
        <f t="shared" si="40"/>
        <v/>
      </c>
      <c r="W189" s="61" t="str">
        <f t="shared" si="41"/>
        <v/>
      </c>
      <c r="X189" s="59" t="str">
        <f t="shared" si="47"/>
        <v/>
      </c>
      <c r="Y189" s="65"/>
    </row>
    <row r="190" spans="1:25" s="3" customFormat="1" x14ac:dyDescent="0.2">
      <c r="A190" s="71"/>
      <c r="B190" s="72"/>
      <c r="C190" s="73"/>
      <c r="D190" s="74"/>
      <c r="E190" s="74"/>
      <c r="F190" s="60" t="str">
        <f t="shared" si="32"/>
        <v/>
      </c>
      <c r="G190" s="61" t="str">
        <f t="shared" si="33"/>
        <v/>
      </c>
      <c r="H190" s="61" t="str">
        <f t="shared" si="34"/>
        <v/>
      </c>
      <c r="I190" s="59" t="str">
        <f t="shared" si="42"/>
        <v/>
      </c>
      <c r="J190" s="65"/>
      <c r="K190" s="60" t="str">
        <f t="shared" si="35"/>
        <v/>
      </c>
      <c r="L190" s="61" t="str">
        <f t="shared" si="36"/>
        <v/>
      </c>
      <c r="M190" s="61" t="str">
        <f t="shared" si="37"/>
        <v/>
      </c>
      <c r="N190" s="59" t="str">
        <f t="shared" si="43"/>
        <v/>
      </c>
      <c r="O190" s="65"/>
      <c r="P190" s="58" t="str">
        <f t="shared" si="44"/>
        <v/>
      </c>
      <c r="Q190" s="61" t="str">
        <f t="shared" si="38"/>
        <v/>
      </c>
      <c r="R190" s="61" t="str">
        <f t="shared" si="39"/>
        <v/>
      </c>
      <c r="S190" s="59" t="str">
        <f t="shared" si="45"/>
        <v/>
      </c>
      <c r="T190" s="65"/>
      <c r="U190" s="58" t="str">
        <f t="shared" si="46"/>
        <v/>
      </c>
      <c r="V190" s="61" t="str">
        <f t="shared" si="40"/>
        <v/>
      </c>
      <c r="W190" s="61" t="str">
        <f t="shared" si="41"/>
        <v/>
      </c>
      <c r="X190" s="59" t="str">
        <f t="shared" si="47"/>
        <v/>
      </c>
      <c r="Y190" s="65"/>
    </row>
    <row r="191" spans="1:25" s="3" customFormat="1" x14ac:dyDescent="0.2">
      <c r="A191" s="71"/>
      <c r="B191" s="72"/>
      <c r="C191" s="73"/>
      <c r="D191" s="74"/>
      <c r="E191" s="74"/>
      <c r="F191" s="60" t="str">
        <f t="shared" si="32"/>
        <v/>
      </c>
      <c r="G191" s="61" t="str">
        <f t="shared" si="33"/>
        <v/>
      </c>
      <c r="H191" s="61" t="str">
        <f t="shared" si="34"/>
        <v/>
      </c>
      <c r="I191" s="59" t="str">
        <f t="shared" si="42"/>
        <v/>
      </c>
      <c r="J191" s="65"/>
      <c r="K191" s="60" t="str">
        <f t="shared" si="35"/>
        <v/>
      </c>
      <c r="L191" s="61" t="str">
        <f t="shared" si="36"/>
        <v/>
      </c>
      <c r="M191" s="61" t="str">
        <f t="shared" si="37"/>
        <v/>
      </c>
      <c r="N191" s="59" t="str">
        <f t="shared" si="43"/>
        <v/>
      </c>
      <c r="O191" s="65"/>
      <c r="P191" s="58" t="str">
        <f t="shared" si="44"/>
        <v/>
      </c>
      <c r="Q191" s="61" t="str">
        <f t="shared" si="38"/>
        <v/>
      </c>
      <c r="R191" s="61" t="str">
        <f t="shared" si="39"/>
        <v/>
      </c>
      <c r="S191" s="59" t="str">
        <f t="shared" si="45"/>
        <v/>
      </c>
      <c r="T191" s="65"/>
      <c r="U191" s="58" t="str">
        <f t="shared" si="46"/>
        <v/>
      </c>
      <c r="V191" s="61" t="str">
        <f t="shared" si="40"/>
        <v/>
      </c>
      <c r="W191" s="61" t="str">
        <f t="shared" si="41"/>
        <v/>
      </c>
      <c r="X191" s="59" t="str">
        <f t="shared" si="47"/>
        <v/>
      </c>
      <c r="Y191" s="65"/>
    </row>
    <row r="192" spans="1:25" s="3" customFormat="1" x14ac:dyDescent="0.2">
      <c r="A192" s="71"/>
      <c r="B192" s="72"/>
      <c r="C192" s="73"/>
      <c r="D192" s="74"/>
      <c r="E192" s="74"/>
      <c r="F192" s="60" t="str">
        <f t="shared" si="32"/>
        <v/>
      </c>
      <c r="G192" s="61" t="str">
        <f t="shared" si="33"/>
        <v/>
      </c>
      <c r="H192" s="61" t="str">
        <f t="shared" si="34"/>
        <v/>
      </c>
      <c r="I192" s="59" t="str">
        <f t="shared" si="42"/>
        <v/>
      </c>
      <c r="J192" s="65"/>
      <c r="K192" s="60" t="str">
        <f t="shared" si="35"/>
        <v/>
      </c>
      <c r="L192" s="61" t="str">
        <f t="shared" si="36"/>
        <v/>
      </c>
      <c r="M192" s="61" t="str">
        <f t="shared" si="37"/>
        <v/>
      </c>
      <c r="N192" s="59" t="str">
        <f t="shared" si="43"/>
        <v/>
      </c>
      <c r="O192" s="65"/>
      <c r="P192" s="58" t="str">
        <f t="shared" si="44"/>
        <v/>
      </c>
      <c r="Q192" s="61" t="str">
        <f t="shared" si="38"/>
        <v/>
      </c>
      <c r="R192" s="61" t="str">
        <f t="shared" si="39"/>
        <v/>
      </c>
      <c r="S192" s="59" t="str">
        <f t="shared" si="45"/>
        <v/>
      </c>
      <c r="T192" s="65"/>
      <c r="U192" s="58" t="str">
        <f t="shared" si="46"/>
        <v/>
      </c>
      <c r="V192" s="61" t="str">
        <f t="shared" si="40"/>
        <v/>
      </c>
      <c r="W192" s="61" t="str">
        <f t="shared" si="41"/>
        <v/>
      </c>
      <c r="X192" s="59" t="str">
        <f t="shared" si="47"/>
        <v/>
      </c>
      <c r="Y192" s="65"/>
    </row>
    <row r="193" spans="1:25" s="3" customFormat="1" x14ac:dyDescent="0.2">
      <c r="A193" s="71"/>
      <c r="B193" s="72"/>
      <c r="C193" s="73"/>
      <c r="D193" s="74"/>
      <c r="E193" s="74"/>
      <c r="F193" s="60" t="str">
        <f t="shared" si="32"/>
        <v/>
      </c>
      <c r="G193" s="61" t="str">
        <f t="shared" si="33"/>
        <v/>
      </c>
      <c r="H193" s="61" t="str">
        <f t="shared" si="34"/>
        <v/>
      </c>
      <c r="I193" s="59" t="str">
        <f t="shared" si="42"/>
        <v/>
      </c>
      <c r="J193" s="65"/>
      <c r="K193" s="60" t="str">
        <f t="shared" si="35"/>
        <v/>
      </c>
      <c r="L193" s="61" t="str">
        <f t="shared" si="36"/>
        <v/>
      </c>
      <c r="M193" s="61" t="str">
        <f t="shared" si="37"/>
        <v/>
      </c>
      <c r="N193" s="59" t="str">
        <f t="shared" si="43"/>
        <v/>
      </c>
      <c r="O193" s="65"/>
      <c r="P193" s="58" t="str">
        <f t="shared" si="44"/>
        <v/>
      </c>
      <c r="Q193" s="61" t="str">
        <f t="shared" si="38"/>
        <v/>
      </c>
      <c r="R193" s="61" t="str">
        <f t="shared" si="39"/>
        <v/>
      </c>
      <c r="S193" s="59" t="str">
        <f t="shared" si="45"/>
        <v/>
      </c>
      <c r="T193" s="65"/>
      <c r="U193" s="58" t="str">
        <f t="shared" si="46"/>
        <v/>
      </c>
      <c r="V193" s="61" t="str">
        <f t="shared" si="40"/>
        <v/>
      </c>
      <c r="W193" s="61" t="str">
        <f t="shared" si="41"/>
        <v/>
      </c>
      <c r="X193" s="59" t="str">
        <f t="shared" si="47"/>
        <v/>
      </c>
      <c r="Y193" s="65"/>
    </row>
    <row r="194" spans="1:25" s="3" customFormat="1" x14ac:dyDescent="0.2">
      <c r="A194" s="71"/>
      <c r="B194" s="72"/>
      <c r="C194" s="73"/>
      <c r="D194" s="74"/>
      <c r="E194" s="74"/>
      <c r="F194" s="60" t="str">
        <f t="shared" si="32"/>
        <v/>
      </c>
      <c r="G194" s="61" t="str">
        <f t="shared" si="33"/>
        <v/>
      </c>
      <c r="H194" s="61" t="str">
        <f t="shared" si="34"/>
        <v/>
      </c>
      <c r="I194" s="59" t="str">
        <f t="shared" si="42"/>
        <v/>
      </c>
      <c r="J194" s="65"/>
      <c r="K194" s="60" t="str">
        <f t="shared" si="35"/>
        <v/>
      </c>
      <c r="L194" s="61" t="str">
        <f t="shared" si="36"/>
        <v/>
      </c>
      <c r="M194" s="61" t="str">
        <f t="shared" si="37"/>
        <v/>
      </c>
      <c r="N194" s="59" t="str">
        <f t="shared" si="43"/>
        <v/>
      </c>
      <c r="O194" s="65"/>
      <c r="P194" s="58" t="str">
        <f t="shared" si="44"/>
        <v/>
      </c>
      <c r="Q194" s="61" t="str">
        <f t="shared" si="38"/>
        <v/>
      </c>
      <c r="R194" s="61" t="str">
        <f t="shared" si="39"/>
        <v/>
      </c>
      <c r="S194" s="59" t="str">
        <f t="shared" si="45"/>
        <v/>
      </c>
      <c r="T194" s="65"/>
      <c r="U194" s="58" t="str">
        <f t="shared" si="46"/>
        <v/>
      </c>
      <c r="V194" s="61" t="str">
        <f t="shared" si="40"/>
        <v/>
      </c>
      <c r="W194" s="61" t="str">
        <f t="shared" si="41"/>
        <v/>
      </c>
      <c r="X194" s="59" t="str">
        <f t="shared" si="47"/>
        <v/>
      </c>
      <c r="Y194" s="65"/>
    </row>
    <row r="195" spans="1:25" s="3" customFormat="1" x14ac:dyDescent="0.2">
      <c r="A195" s="71"/>
      <c r="B195" s="72"/>
      <c r="C195" s="73"/>
      <c r="D195" s="74"/>
      <c r="E195" s="74"/>
      <c r="F195" s="60" t="str">
        <f t="shared" ref="F195:F258" si="48">IF(ISERROR(IF($B195="","",IF($E195="","",IF($A195="","",$A195+30)))),0,IF($B195="","",IF($E195="","",IF($A195="","",$A195+30))))</f>
        <v/>
      </c>
      <c r="G195" s="61" t="str">
        <f t="shared" ref="G195:G258" si="49">F195</f>
        <v/>
      </c>
      <c r="H195" s="61" t="str">
        <f t="shared" ref="H195:H258" si="50">IF(ISERROR(IF($B195="","",IF($E195="","",IF($A195="","",G195-$B$1)))),0,IF($B195="","",IF($E195="","",IF($A195="","",G195-$B$1))))</f>
        <v/>
      </c>
      <c r="I195" s="59" t="str">
        <f t="shared" si="42"/>
        <v/>
      </c>
      <c r="J195" s="65"/>
      <c r="K195" s="60" t="str">
        <f t="shared" ref="K195:K258" si="51">IF(ISERROR(IF($B195="","",IF($E195="","",IF($A195="","",$A195+60)))),0,IF($B195="","",IF($E195="","",IF($A195="","",$A195+60))))</f>
        <v/>
      </c>
      <c r="L195" s="61" t="str">
        <f t="shared" ref="L195:L258" si="52">K195</f>
        <v/>
      </c>
      <c r="M195" s="61" t="str">
        <f t="shared" ref="M195:M258" si="53">IF(ISERROR(IF($B195="","",IF($E195="","",IF($A195="","",L195-$B$1)))),0,IF($B195="","",IF($E195="","",IF($A195="","",L195-$B$1))))</f>
        <v/>
      </c>
      <c r="N195" s="59" t="str">
        <f t="shared" si="43"/>
        <v/>
      </c>
      <c r="O195" s="65"/>
      <c r="P195" s="58" t="str">
        <f t="shared" si="44"/>
        <v/>
      </c>
      <c r="Q195" s="61" t="str">
        <f t="shared" ref="Q195:Q258" si="54">P195</f>
        <v/>
      </c>
      <c r="R195" s="61" t="str">
        <f t="shared" ref="R195:R258" si="55">IF(ISERROR(IF($B195="","",IF($E195="","",IF($A195="","",Q195-$B$1)))),0,IF($B195="","",IF($E195="","",IF($A195="","",Q195-$B$1))))</f>
        <v/>
      </c>
      <c r="S195" s="59" t="str">
        <f t="shared" si="45"/>
        <v/>
      </c>
      <c r="T195" s="65"/>
      <c r="U195" s="58" t="str">
        <f t="shared" si="46"/>
        <v/>
      </c>
      <c r="V195" s="61" t="str">
        <f t="shared" ref="V195:V258" si="56">U195</f>
        <v/>
      </c>
      <c r="W195" s="61" t="str">
        <f t="shared" ref="W195:W258" si="57">IF(ISERROR(IF($B195="","",IF($E195="","",IF($A195="","",V195-$B$1)))),0,IF($B195="","",IF($E195="","",IF($A195="","",V195-$B$1))))</f>
        <v/>
      </c>
      <c r="X195" s="59" t="str">
        <f t="shared" si="47"/>
        <v/>
      </c>
      <c r="Y195" s="65"/>
    </row>
    <row r="196" spans="1:25" s="3" customFormat="1" x14ac:dyDescent="0.2">
      <c r="A196" s="71"/>
      <c r="B196" s="72"/>
      <c r="C196" s="73"/>
      <c r="D196" s="74"/>
      <c r="E196" s="74"/>
      <c r="F196" s="60" t="str">
        <f t="shared" si="48"/>
        <v/>
      </c>
      <c r="G196" s="61" t="str">
        <f t="shared" si="49"/>
        <v/>
      </c>
      <c r="H196" s="61" t="str">
        <f t="shared" si="50"/>
        <v/>
      </c>
      <c r="I196" s="59" t="str">
        <f t="shared" ref="I196:I259" si="58">IF(AND(H196&gt;-2,H196&lt;8),7,"")</f>
        <v/>
      </c>
      <c r="J196" s="65"/>
      <c r="K196" s="60" t="str">
        <f t="shared" si="51"/>
        <v/>
      </c>
      <c r="L196" s="61" t="str">
        <f t="shared" si="52"/>
        <v/>
      </c>
      <c r="M196" s="61" t="str">
        <f t="shared" si="53"/>
        <v/>
      </c>
      <c r="N196" s="59" t="str">
        <f t="shared" ref="N196:N259" si="59">IF(AND(M196&gt;-2,M196&lt;8),7,"")</f>
        <v/>
      </c>
      <c r="O196" s="65"/>
      <c r="P196" s="58" t="str">
        <f t="shared" ref="P196:P259" si="60">IF(ISERROR(IF($B196="","",IF($E196="","",IF($A196="","",$A196+90)))),0,IF($B196="","",IF($E196="","",IF($A196="","",$A196+90))))</f>
        <v/>
      </c>
      <c r="Q196" s="61" t="str">
        <f t="shared" si="54"/>
        <v/>
      </c>
      <c r="R196" s="61" t="str">
        <f t="shared" si="55"/>
        <v/>
      </c>
      <c r="S196" s="59" t="str">
        <f t="shared" ref="S196:S259" si="61">IF(AND(R196&gt;-2,R196&lt;8),7,"")</f>
        <v/>
      </c>
      <c r="T196" s="65"/>
      <c r="U196" s="58" t="str">
        <f t="shared" ref="U196:U259" si="62">IF(ISERROR(IF($B196="","",IF($E196="","",IF($A196="","",$A196+120)))),0,IF($B196="","",IF($E196="","",IF($A196="","",$A196+120))))</f>
        <v/>
      </c>
      <c r="V196" s="61" t="str">
        <f t="shared" si="56"/>
        <v/>
      </c>
      <c r="W196" s="61" t="str">
        <f t="shared" si="57"/>
        <v/>
      </c>
      <c r="X196" s="59" t="str">
        <f t="shared" ref="X196:X259" si="63">IF(AND(W196&gt;-2,W196&lt;8),7,"")</f>
        <v/>
      </c>
      <c r="Y196" s="65"/>
    </row>
    <row r="197" spans="1:25" s="3" customFormat="1" x14ac:dyDescent="0.2">
      <c r="A197" s="71"/>
      <c r="B197" s="72"/>
      <c r="C197" s="73"/>
      <c r="D197" s="74"/>
      <c r="E197" s="74"/>
      <c r="F197" s="60" t="str">
        <f t="shared" si="48"/>
        <v/>
      </c>
      <c r="G197" s="61" t="str">
        <f t="shared" si="49"/>
        <v/>
      </c>
      <c r="H197" s="61" t="str">
        <f t="shared" si="50"/>
        <v/>
      </c>
      <c r="I197" s="59" t="str">
        <f t="shared" si="58"/>
        <v/>
      </c>
      <c r="J197" s="65"/>
      <c r="K197" s="60" t="str">
        <f t="shared" si="51"/>
        <v/>
      </c>
      <c r="L197" s="61" t="str">
        <f t="shared" si="52"/>
        <v/>
      </c>
      <c r="M197" s="61" t="str">
        <f t="shared" si="53"/>
        <v/>
      </c>
      <c r="N197" s="59" t="str">
        <f t="shared" si="59"/>
        <v/>
      </c>
      <c r="O197" s="65"/>
      <c r="P197" s="58" t="str">
        <f t="shared" si="60"/>
        <v/>
      </c>
      <c r="Q197" s="61" t="str">
        <f t="shared" si="54"/>
        <v/>
      </c>
      <c r="R197" s="61" t="str">
        <f t="shared" si="55"/>
        <v/>
      </c>
      <c r="S197" s="59" t="str">
        <f t="shared" si="61"/>
        <v/>
      </c>
      <c r="T197" s="65"/>
      <c r="U197" s="58" t="str">
        <f t="shared" si="62"/>
        <v/>
      </c>
      <c r="V197" s="61" t="str">
        <f t="shared" si="56"/>
        <v/>
      </c>
      <c r="W197" s="61" t="str">
        <f t="shared" si="57"/>
        <v/>
      </c>
      <c r="X197" s="59" t="str">
        <f t="shared" si="63"/>
        <v/>
      </c>
      <c r="Y197" s="65"/>
    </row>
    <row r="198" spans="1:25" s="3" customFormat="1" x14ac:dyDescent="0.2">
      <c r="A198" s="71"/>
      <c r="B198" s="72"/>
      <c r="C198" s="73"/>
      <c r="D198" s="74"/>
      <c r="E198" s="74"/>
      <c r="F198" s="60" t="str">
        <f t="shared" si="48"/>
        <v/>
      </c>
      <c r="G198" s="61" t="str">
        <f t="shared" si="49"/>
        <v/>
      </c>
      <c r="H198" s="61" t="str">
        <f t="shared" si="50"/>
        <v/>
      </c>
      <c r="I198" s="59" t="str">
        <f t="shared" si="58"/>
        <v/>
      </c>
      <c r="J198" s="65"/>
      <c r="K198" s="60" t="str">
        <f t="shared" si="51"/>
        <v/>
      </c>
      <c r="L198" s="61" t="str">
        <f t="shared" si="52"/>
        <v/>
      </c>
      <c r="M198" s="61" t="str">
        <f t="shared" si="53"/>
        <v/>
      </c>
      <c r="N198" s="59" t="str">
        <f t="shared" si="59"/>
        <v/>
      </c>
      <c r="O198" s="65"/>
      <c r="P198" s="58" t="str">
        <f t="shared" si="60"/>
        <v/>
      </c>
      <c r="Q198" s="61" t="str">
        <f t="shared" si="54"/>
        <v/>
      </c>
      <c r="R198" s="61" t="str">
        <f t="shared" si="55"/>
        <v/>
      </c>
      <c r="S198" s="59" t="str">
        <f t="shared" si="61"/>
        <v/>
      </c>
      <c r="T198" s="65"/>
      <c r="U198" s="58" t="str">
        <f t="shared" si="62"/>
        <v/>
      </c>
      <c r="V198" s="61" t="str">
        <f t="shared" si="56"/>
        <v/>
      </c>
      <c r="W198" s="61" t="str">
        <f t="shared" si="57"/>
        <v/>
      </c>
      <c r="X198" s="59" t="str">
        <f t="shared" si="63"/>
        <v/>
      </c>
      <c r="Y198" s="65"/>
    </row>
    <row r="199" spans="1:25" s="3" customFormat="1" x14ac:dyDescent="0.2">
      <c r="A199" s="71"/>
      <c r="B199" s="72"/>
      <c r="C199" s="73"/>
      <c r="D199" s="74"/>
      <c r="E199" s="74"/>
      <c r="F199" s="60" t="str">
        <f t="shared" si="48"/>
        <v/>
      </c>
      <c r="G199" s="61" t="str">
        <f t="shared" si="49"/>
        <v/>
      </c>
      <c r="H199" s="61" t="str">
        <f t="shared" si="50"/>
        <v/>
      </c>
      <c r="I199" s="59" t="str">
        <f t="shared" si="58"/>
        <v/>
      </c>
      <c r="J199" s="65"/>
      <c r="K199" s="60" t="str">
        <f t="shared" si="51"/>
        <v/>
      </c>
      <c r="L199" s="61" t="str">
        <f t="shared" si="52"/>
        <v/>
      </c>
      <c r="M199" s="61" t="str">
        <f t="shared" si="53"/>
        <v/>
      </c>
      <c r="N199" s="59" t="str">
        <f t="shared" si="59"/>
        <v/>
      </c>
      <c r="O199" s="65"/>
      <c r="P199" s="58" t="str">
        <f t="shared" si="60"/>
        <v/>
      </c>
      <c r="Q199" s="61" t="str">
        <f t="shared" si="54"/>
        <v/>
      </c>
      <c r="R199" s="61" t="str">
        <f t="shared" si="55"/>
        <v/>
      </c>
      <c r="S199" s="59" t="str">
        <f t="shared" si="61"/>
        <v/>
      </c>
      <c r="T199" s="65"/>
      <c r="U199" s="58" t="str">
        <f t="shared" si="62"/>
        <v/>
      </c>
      <c r="V199" s="61" t="str">
        <f t="shared" si="56"/>
        <v/>
      </c>
      <c r="W199" s="61" t="str">
        <f t="shared" si="57"/>
        <v/>
      </c>
      <c r="X199" s="59" t="str">
        <f t="shared" si="63"/>
        <v/>
      </c>
      <c r="Y199" s="65"/>
    </row>
    <row r="200" spans="1:25" s="3" customFormat="1" x14ac:dyDescent="0.2">
      <c r="A200" s="71"/>
      <c r="B200" s="72"/>
      <c r="C200" s="73"/>
      <c r="D200" s="74"/>
      <c r="E200" s="74"/>
      <c r="F200" s="60" t="str">
        <f t="shared" si="48"/>
        <v/>
      </c>
      <c r="G200" s="61" t="str">
        <f t="shared" si="49"/>
        <v/>
      </c>
      <c r="H200" s="61" t="str">
        <f t="shared" si="50"/>
        <v/>
      </c>
      <c r="I200" s="59" t="str">
        <f t="shared" si="58"/>
        <v/>
      </c>
      <c r="J200" s="65"/>
      <c r="K200" s="60" t="str">
        <f t="shared" si="51"/>
        <v/>
      </c>
      <c r="L200" s="61" t="str">
        <f t="shared" si="52"/>
        <v/>
      </c>
      <c r="M200" s="61" t="str">
        <f t="shared" si="53"/>
        <v/>
      </c>
      <c r="N200" s="59" t="str">
        <f t="shared" si="59"/>
        <v/>
      </c>
      <c r="O200" s="65"/>
      <c r="P200" s="58" t="str">
        <f t="shared" si="60"/>
        <v/>
      </c>
      <c r="Q200" s="61" t="str">
        <f t="shared" si="54"/>
        <v/>
      </c>
      <c r="R200" s="61" t="str">
        <f t="shared" si="55"/>
        <v/>
      </c>
      <c r="S200" s="59" t="str">
        <f t="shared" si="61"/>
        <v/>
      </c>
      <c r="T200" s="65"/>
      <c r="U200" s="58" t="str">
        <f t="shared" si="62"/>
        <v/>
      </c>
      <c r="V200" s="61" t="str">
        <f t="shared" si="56"/>
        <v/>
      </c>
      <c r="W200" s="61" t="str">
        <f t="shared" si="57"/>
        <v/>
      </c>
      <c r="X200" s="59" t="str">
        <f t="shared" si="63"/>
        <v/>
      </c>
      <c r="Y200" s="65"/>
    </row>
    <row r="201" spans="1:25" s="3" customFormat="1" x14ac:dyDescent="0.2">
      <c r="A201" s="71"/>
      <c r="B201" s="72"/>
      <c r="C201" s="73"/>
      <c r="D201" s="74"/>
      <c r="E201" s="74"/>
      <c r="F201" s="60" t="str">
        <f t="shared" si="48"/>
        <v/>
      </c>
      <c r="G201" s="61" t="str">
        <f t="shared" si="49"/>
        <v/>
      </c>
      <c r="H201" s="61" t="str">
        <f t="shared" si="50"/>
        <v/>
      </c>
      <c r="I201" s="59" t="str">
        <f t="shared" si="58"/>
        <v/>
      </c>
      <c r="J201" s="65"/>
      <c r="K201" s="60" t="str">
        <f t="shared" si="51"/>
        <v/>
      </c>
      <c r="L201" s="61" t="str">
        <f t="shared" si="52"/>
        <v/>
      </c>
      <c r="M201" s="61" t="str">
        <f t="shared" si="53"/>
        <v/>
      </c>
      <c r="N201" s="59" t="str">
        <f t="shared" si="59"/>
        <v/>
      </c>
      <c r="O201" s="65"/>
      <c r="P201" s="58" t="str">
        <f t="shared" si="60"/>
        <v/>
      </c>
      <c r="Q201" s="61" t="str">
        <f t="shared" si="54"/>
        <v/>
      </c>
      <c r="R201" s="61" t="str">
        <f t="shared" si="55"/>
        <v/>
      </c>
      <c r="S201" s="59" t="str">
        <f t="shared" si="61"/>
        <v/>
      </c>
      <c r="T201" s="65"/>
      <c r="U201" s="58" t="str">
        <f t="shared" si="62"/>
        <v/>
      </c>
      <c r="V201" s="61" t="str">
        <f t="shared" si="56"/>
        <v/>
      </c>
      <c r="W201" s="61" t="str">
        <f t="shared" si="57"/>
        <v/>
      </c>
      <c r="X201" s="59" t="str">
        <f t="shared" si="63"/>
        <v/>
      </c>
      <c r="Y201" s="65"/>
    </row>
    <row r="202" spans="1:25" s="3" customFormat="1" x14ac:dyDescent="0.2">
      <c r="A202" s="71"/>
      <c r="B202" s="72"/>
      <c r="C202" s="73"/>
      <c r="D202" s="74"/>
      <c r="E202" s="74"/>
      <c r="F202" s="60" t="str">
        <f t="shared" si="48"/>
        <v/>
      </c>
      <c r="G202" s="61" t="str">
        <f t="shared" si="49"/>
        <v/>
      </c>
      <c r="H202" s="61" t="str">
        <f t="shared" si="50"/>
        <v/>
      </c>
      <c r="I202" s="59" t="str">
        <f t="shared" si="58"/>
        <v/>
      </c>
      <c r="J202" s="65"/>
      <c r="K202" s="60" t="str">
        <f t="shared" si="51"/>
        <v/>
      </c>
      <c r="L202" s="61" t="str">
        <f t="shared" si="52"/>
        <v/>
      </c>
      <c r="M202" s="61" t="str">
        <f t="shared" si="53"/>
        <v/>
      </c>
      <c r="N202" s="59" t="str">
        <f t="shared" si="59"/>
        <v/>
      </c>
      <c r="O202" s="65"/>
      <c r="P202" s="58" t="str">
        <f t="shared" si="60"/>
        <v/>
      </c>
      <c r="Q202" s="61" t="str">
        <f t="shared" si="54"/>
        <v/>
      </c>
      <c r="R202" s="61" t="str">
        <f t="shared" si="55"/>
        <v/>
      </c>
      <c r="S202" s="59" t="str">
        <f t="shared" si="61"/>
        <v/>
      </c>
      <c r="T202" s="65"/>
      <c r="U202" s="58" t="str">
        <f t="shared" si="62"/>
        <v/>
      </c>
      <c r="V202" s="61" t="str">
        <f t="shared" si="56"/>
        <v/>
      </c>
      <c r="W202" s="61" t="str">
        <f t="shared" si="57"/>
        <v/>
      </c>
      <c r="X202" s="59" t="str">
        <f t="shared" si="63"/>
        <v/>
      </c>
      <c r="Y202" s="65"/>
    </row>
    <row r="203" spans="1:25" s="3" customFormat="1" x14ac:dyDescent="0.2">
      <c r="A203" s="71"/>
      <c r="B203" s="72"/>
      <c r="C203" s="73"/>
      <c r="D203" s="74"/>
      <c r="E203" s="74"/>
      <c r="F203" s="60" t="str">
        <f t="shared" si="48"/>
        <v/>
      </c>
      <c r="G203" s="61" t="str">
        <f t="shared" si="49"/>
        <v/>
      </c>
      <c r="H203" s="61" t="str">
        <f t="shared" si="50"/>
        <v/>
      </c>
      <c r="I203" s="59" t="str">
        <f t="shared" si="58"/>
        <v/>
      </c>
      <c r="J203" s="65"/>
      <c r="K203" s="60" t="str">
        <f t="shared" si="51"/>
        <v/>
      </c>
      <c r="L203" s="61" t="str">
        <f t="shared" si="52"/>
        <v/>
      </c>
      <c r="M203" s="61" t="str">
        <f t="shared" si="53"/>
        <v/>
      </c>
      <c r="N203" s="59" t="str">
        <f t="shared" si="59"/>
        <v/>
      </c>
      <c r="O203" s="65"/>
      <c r="P203" s="58" t="str">
        <f t="shared" si="60"/>
        <v/>
      </c>
      <c r="Q203" s="61" t="str">
        <f t="shared" si="54"/>
        <v/>
      </c>
      <c r="R203" s="61" t="str">
        <f t="shared" si="55"/>
        <v/>
      </c>
      <c r="S203" s="59" t="str">
        <f t="shared" si="61"/>
        <v/>
      </c>
      <c r="T203" s="65"/>
      <c r="U203" s="58" t="str">
        <f t="shared" si="62"/>
        <v/>
      </c>
      <c r="V203" s="61" t="str">
        <f t="shared" si="56"/>
        <v/>
      </c>
      <c r="W203" s="61" t="str">
        <f t="shared" si="57"/>
        <v/>
      </c>
      <c r="X203" s="59" t="str">
        <f t="shared" si="63"/>
        <v/>
      </c>
      <c r="Y203" s="65"/>
    </row>
    <row r="204" spans="1:25" s="3" customFormat="1" x14ac:dyDescent="0.2">
      <c r="A204" s="71"/>
      <c r="B204" s="72"/>
      <c r="C204" s="73"/>
      <c r="D204" s="74"/>
      <c r="E204" s="74"/>
      <c r="F204" s="60" t="str">
        <f t="shared" si="48"/>
        <v/>
      </c>
      <c r="G204" s="61" t="str">
        <f t="shared" si="49"/>
        <v/>
      </c>
      <c r="H204" s="61" t="str">
        <f t="shared" si="50"/>
        <v/>
      </c>
      <c r="I204" s="59" t="str">
        <f t="shared" si="58"/>
        <v/>
      </c>
      <c r="J204" s="65"/>
      <c r="K204" s="60" t="str">
        <f t="shared" si="51"/>
        <v/>
      </c>
      <c r="L204" s="61" t="str">
        <f t="shared" si="52"/>
        <v/>
      </c>
      <c r="M204" s="61" t="str">
        <f t="shared" si="53"/>
        <v/>
      </c>
      <c r="N204" s="59" t="str">
        <f t="shared" si="59"/>
        <v/>
      </c>
      <c r="O204" s="65"/>
      <c r="P204" s="58" t="str">
        <f t="shared" si="60"/>
        <v/>
      </c>
      <c r="Q204" s="61" t="str">
        <f t="shared" si="54"/>
        <v/>
      </c>
      <c r="R204" s="61" t="str">
        <f t="shared" si="55"/>
        <v/>
      </c>
      <c r="S204" s="59" t="str">
        <f t="shared" si="61"/>
        <v/>
      </c>
      <c r="T204" s="65"/>
      <c r="U204" s="58" t="str">
        <f t="shared" si="62"/>
        <v/>
      </c>
      <c r="V204" s="61" t="str">
        <f t="shared" si="56"/>
        <v/>
      </c>
      <c r="W204" s="61" t="str">
        <f t="shared" si="57"/>
        <v/>
      </c>
      <c r="X204" s="59" t="str">
        <f t="shared" si="63"/>
        <v/>
      </c>
      <c r="Y204" s="65"/>
    </row>
    <row r="205" spans="1:25" s="3" customFormat="1" x14ac:dyDescent="0.2">
      <c r="A205" s="71"/>
      <c r="B205" s="72"/>
      <c r="C205" s="73"/>
      <c r="D205" s="74"/>
      <c r="E205" s="74"/>
      <c r="F205" s="60" t="str">
        <f t="shared" si="48"/>
        <v/>
      </c>
      <c r="G205" s="61" t="str">
        <f t="shared" si="49"/>
        <v/>
      </c>
      <c r="H205" s="61" t="str">
        <f t="shared" si="50"/>
        <v/>
      </c>
      <c r="I205" s="59" t="str">
        <f t="shared" si="58"/>
        <v/>
      </c>
      <c r="J205" s="65"/>
      <c r="K205" s="60" t="str">
        <f t="shared" si="51"/>
        <v/>
      </c>
      <c r="L205" s="61" t="str">
        <f t="shared" si="52"/>
        <v/>
      </c>
      <c r="M205" s="61" t="str">
        <f t="shared" si="53"/>
        <v/>
      </c>
      <c r="N205" s="59" t="str">
        <f t="shared" si="59"/>
        <v/>
      </c>
      <c r="O205" s="65"/>
      <c r="P205" s="58" t="str">
        <f t="shared" si="60"/>
        <v/>
      </c>
      <c r="Q205" s="61" t="str">
        <f t="shared" si="54"/>
        <v/>
      </c>
      <c r="R205" s="61" t="str">
        <f t="shared" si="55"/>
        <v/>
      </c>
      <c r="S205" s="59" t="str">
        <f t="shared" si="61"/>
        <v/>
      </c>
      <c r="T205" s="65"/>
      <c r="U205" s="58" t="str">
        <f t="shared" si="62"/>
        <v/>
      </c>
      <c r="V205" s="61" t="str">
        <f t="shared" si="56"/>
        <v/>
      </c>
      <c r="W205" s="61" t="str">
        <f t="shared" si="57"/>
        <v/>
      </c>
      <c r="X205" s="59" t="str">
        <f t="shared" si="63"/>
        <v/>
      </c>
      <c r="Y205" s="65"/>
    </row>
    <row r="206" spans="1:25" s="3" customFormat="1" x14ac:dyDescent="0.2">
      <c r="A206" s="71"/>
      <c r="B206" s="72"/>
      <c r="C206" s="73"/>
      <c r="D206" s="74"/>
      <c r="E206" s="74"/>
      <c r="F206" s="60" t="str">
        <f t="shared" si="48"/>
        <v/>
      </c>
      <c r="G206" s="61" t="str">
        <f t="shared" si="49"/>
        <v/>
      </c>
      <c r="H206" s="61" t="str">
        <f t="shared" si="50"/>
        <v/>
      </c>
      <c r="I206" s="59" t="str">
        <f t="shared" si="58"/>
        <v/>
      </c>
      <c r="J206" s="65"/>
      <c r="K206" s="60" t="str">
        <f t="shared" si="51"/>
        <v/>
      </c>
      <c r="L206" s="61" t="str">
        <f t="shared" si="52"/>
        <v/>
      </c>
      <c r="M206" s="61" t="str">
        <f t="shared" si="53"/>
        <v/>
      </c>
      <c r="N206" s="59" t="str">
        <f t="shared" si="59"/>
        <v/>
      </c>
      <c r="O206" s="65"/>
      <c r="P206" s="58" t="str">
        <f t="shared" si="60"/>
        <v/>
      </c>
      <c r="Q206" s="61" t="str">
        <f t="shared" si="54"/>
        <v/>
      </c>
      <c r="R206" s="61" t="str">
        <f t="shared" si="55"/>
        <v/>
      </c>
      <c r="S206" s="59" t="str">
        <f t="shared" si="61"/>
        <v/>
      </c>
      <c r="T206" s="65"/>
      <c r="U206" s="58" t="str">
        <f t="shared" si="62"/>
        <v/>
      </c>
      <c r="V206" s="61" t="str">
        <f t="shared" si="56"/>
        <v/>
      </c>
      <c r="W206" s="61" t="str">
        <f t="shared" si="57"/>
        <v/>
      </c>
      <c r="X206" s="59" t="str">
        <f t="shared" si="63"/>
        <v/>
      </c>
      <c r="Y206" s="65"/>
    </row>
    <row r="207" spans="1:25" s="3" customFormat="1" x14ac:dyDescent="0.2">
      <c r="A207" s="71"/>
      <c r="B207" s="72"/>
      <c r="C207" s="73"/>
      <c r="D207" s="74"/>
      <c r="E207" s="74"/>
      <c r="F207" s="60" t="str">
        <f t="shared" si="48"/>
        <v/>
      </c>
      <c r="G207" s="61" t="str">
        <f t="shared" si="49"/>
        <v/>
      </c>
      <c r="H207" s="61" t="str">
        <f t="shared" si="50"/>
        <v/>
      </c>
      <c r="I207" s="59" t="str">
        <f t="shared" si="58"/>
        <v/>
      </c>
      <c r="J207" s="65"/>
      <c r="K207" s="60" t="str">
        <f t="shared" si="51"/>
        <v/>
      </c>
      <c r="L207" s="61" t="str">
        <f t="shared" si="52"/>
        <v/>
      </c>
      <c r="M207" s="61" t="str">
        <f t="shared" si="53"/>
        <v/>
      </c>
      <c r="N207" s="59" t="str">
        <f t="shared" si="59"/>
        <v/>
      </c>
      <c r="O207" s="65"/>
      <c r="P207" s="58" t="str">
        <f t="shared" si="60"/>
        <v/>
      </c>
      <c r="Q207" s="61" t="str">
        <f t="shared" si="54"/>
        <v/>
      </c>
      <c r="R207" s="61" t="str">
        <f t="shared" si="55"/>
        <v/>
      </c>
      <c r="S207" s="59" t="str">
        <f t="shared" si="61"/>
        <v/>
      </c>
      <c r="T207" s="65"/>
      <c r="U207" s="58" t="str">
        <f t="shared" si="62"/>
        <v/>
      </c>
      <c r="V207" s="61" t="str">
        <f t="shared" si="56"/>
        <v/>
      </c>
      <c r="W207" s="61" t="str">
        <f t="shared" si="57"/>
        <v/>
      </c>
      <c r="X207" s="59" t="str">
        <f t="shared" si="63"/>
        <v/>
      </c>
      <c r="Y207" s="65"/>
    </row>
    <row r="208" spans="1:25" s="3" customFormat="1" x14ac:dyDescent="0.2">
      <c r="A208" s="71"/>
      <c r="B208" s="72"/>
      <c r="C208" s="73"/>
      <c r="D208" s="74"/>
      <c r="E208" s="74"/>
      <c r="F208" s="60" t="str">
        <f t="shared" si="48"/>
        <v/>
      </c>
      <c r="G208" s="61" t="str">
        <f t="shared" si="49"/>
        <v/>
      </c>
      <c r="H208" s="61" t="str">
        <f t="shared" si="50"/>
        <v/>
      </c>
      <c r="I208" s="59" t="str">
        <f t="shared" si="58"/>
        <v/>
      </c>
      <c r="J208" s="65"/>
      <c r="K208" s="60" t="str">
        <f t="shared" si="51"/>
        <v/>
      </c>
      <c r="L208" s="61" t="str">
        <f t="shared" si="52"/>
        <v/>
      </c>
      <c r="M208" s="61" t="str">
        <f t="shared" si="53"/>
        <v/>
      </c>
      <c r="N208" s="59" t="str">
        <f t="shared" si="59"/>
        <v/>
      </c>
      <c r="O208" s="65"/>
      <c r="P208" s="58" t="str">
        <f t="shared" si="60"/>
        <v/>
      </c>
      <c r="Q208" s="61" t="str">
        <f t="shared" si="54"/>
        <v/>
      </c>
      <c r="R208" s="61" t="str">
        <f t="shared" si="55"/>
        <v/>
      </c>
      <c r="S208" s="59" t="str">
        <f t="shared" si="61"/>
        <v/>
      </c>
      <c r="T208" s="65"/>
      <c r="U208" s="58" t="str">
        <f t="shared" si="62"/>
        <v/>
      </c>
      <c r="V208" s="61" t="str">
        <f t="shared" si="56"/>
        <v/>
      </c>
      <c r="W208" s="61" t="str">
        <f t="shared" si="57"/>
        <v/>
      </c>
      <c r="X208" s="59" t="str">
        <f t="shared" si="63"/>
        <v/>
      </c>
      <c r="Y208" s="65"/>
    </row>
    <row r="209" spans="1:25" s="3" customFormat="1" x14ac:dyDescent="0.2">
      <c r="A209" s="71"/>
      <c r="B209" s="72"/>
      <c r="C209" s="73"/>
      <c r="D209" s="74"/>
      <c r="E209" s="74"/>
      <c r="F209" s="60" t="str">
        <f t="shared" si="48"/>
        <v/>
      </c>
      <c r="G209" s="61" t="str">
        <f t="shared" si="49"/>
        <v/>
      </c>
      <c r="H209" s="61" t="str">
        <f t="shared" si="50"/>
        <v/>
      </c>
      <c r="I209" s="59" t="str">
        <f t="shared" si="58"/>
        <v/>
      </c>
      <c r="J209" s="65"/>
      <c r="K209" s="60" t="str">
        <f t="shared" si="51"/>
        <v/>
      </c>
      <c r="L209" s="61" t="str">
        <f t="shared" si="52"/>
        <v/>
      </c>
      <c r="M209" s="61" t="str">
        <f t="shared" si="53"/>
        <v/>
      </c>
      <c r="N209" s="59" t="str">
        <f t="shared" si="59"/>
        <v/>
      </c>
      <c r="O209" s="65"/>
      <c r="P209" s="58" t="str">
        <f t="shared" si="60"/>
        <v/>
      </c>
      <c r="Q209" s="61" t="str">
        <f t="shared" si="54"/>
        <v/>
      </c>
      <c r="R209" s="61" t="str">
        <f t="shared" si="55"/>
        <v/>
      </c>
      <c r="S209" s="59" t="str">
        <f t="shared" si="61"/>
        <v/>
      </c>
      <c r="T209" s="65"/>
      <c r="U209" s="58" t="str">
        <f t="shared" si="62"/>
        <v/>
      </c>
      <c r="V209" s="61" t="str">
        <f t="shared" si="56"/>
        <v/>
      </c>
      <c r="W209" s="61" t="str">
        <f t="shared" si="57"/>
        <v/>
      </c>
      <c r="X209" s="59" t="str">
        <f t="shared" si="63"/>
        <v/>
      </c>
      <c r="Y209" s="65"/>
    </row>
    <row r="210" spans="1:25" s="3" customFormat="1" x14ac:dyDescent="0.2">
      <c r="A210" s="71"/>
      <c r="B210" s="72"/>
      <c r="C210" s="73"/>
      <c r="D210" s="74"/>
      <c r="E210" s="74"/>
      <c r="F210" s="60" t="str">
        <f t="shared" si="48"/>
        <v/>
      </c>
      <c r="G210" s="61" t="str">
        <f t="shared" si="49"/>
        <v/>
      </c>
      <c r="H210" s="61" t="str">
        <f t="shared" si="50"/>
        <v/>
      </c>
      <c r="I210" s="59" t="str">
        <f t="shared" si="58"/>
        <v/>
      </c>
      <c r="J210" s="65"/>
      <c r="K210" s="60" t="str">
        <f t="shared" si="51"/>
        <v/>
      </c>
      <c r="L210" s="61" t="str">
        <f t="shared" si="52"/>
        <v/>
      </c>
      <c r="M210" s="61" t="str">
        <f t="shared" si="53"/>
        <v/>
      </c>
      <c r="N210" s="59" t="str">
        <f t="shared" si="59"/>
        <v/>
      </c>
      <c r="O210" s="65"/>
      <c r="P210" s="58" t="str">
        <f t="shared" si="60"/>
        <v/>
      </c>
      <c r="Q210" s="61" t="str">
        <f t="shared" si="54"/>
        <v/>
      </c>
      <c r="R210" s="61" t="str">
        <f t="shared" si="55"/>
        <v/>
      </c>
      <c r="S210" s="59" t="str">
        <f t="shared" si="61"/>
        <v/>
      </c>
      <c r="T210" s="65"/>
      <c r="U210" s="58" t="str">
        <f t="shared" si="62"/>
        <v/>
      </c>
      <c r="V210" s="61" t="str">
        <f t="shared" si="56"/>
        <v/>
      </c>
      <c r="W210" s="61" t="str">
        <f t="shared" si="57"/>
        <v/>
      </c>
      <c r="X210" s="59" t="str">
        <f t="shared" si="63"/>
        <v/>
      </c>
      <c r="Y210" s="65"/>
    </row>
    <row r="211" spans="1:25" s="3" customFormat="1" x14ac:dyDescent="0.2">
      <c r="A211" s="71"/>
      <c r="B211" s="72"/>
      <c r="C211" s="73"/>
      <c r="D211" s="74"/>
      <c r="E211" s="74"/>
      <c r="F211" s="60" t="str">
        <f t="shared" si="48"/>
        <v/>
      </c>
      <c r="G211" s="61" t="str">
        <f t="shared" si="49"/>
        <v/>
      </c>
      <c r="H211" s="61" t="str">
        <f t="shared" si="50"/>
        <v/>
      </c>
      <c r="I211" s="59" t="str">
        <f t="shared" si="58"/>
        <v/>
      </c>
      <c r="J211" s="65"/>
      <c r="K211" s="60" t="str">
        <f t="shared" si="51"/>
        <v/>
      </c>
      <c r="L211" s="61" t="str">
        <f t="shared" si="52"/>
        <v/>
      </c>
      <c r="M211" s="61" t="str">
        <f t="shared" si="53"/>
        <v/>
      </c>
      <c r="N211" s="59" t="str">
        <f t="shared" si="59"/>
        <v/>
      </c>
      <c r="O211" s="65"/>
      <c r="P211" s="58" t="str">
        <f t="shared" si="60"/>
        <v/>
      </c>
      <c r="Q211" s="61" t="str">
        <f t="shared" si="54"/>
        <v/>
      </c>
      <c r="R211" s="61" t="str">
        <f t="shared" si="55"/>
        <v/>
      </c>
      <c r="S211" s="59" t="str">
        <f t="shared" si="61"/>
        <v/>
      </c>
      <c r="T211" s="65"/>
      <c r="U211" s="58" t="str">
        <f t="shared" si="62"/>
        <v/>
      </c>
      <c r="V211" s="61" t="str">
        <f t="shared" si="56"/>
        <v/>
      </c>
      <c r="W211" s="61" t="str">
        <f t="shared" si="57"/>
        <v/>
      </c>
      <c r="X211" s="59" t="str">
        <f t="shared" si="63"/>
        <v/>
      </c>
      <c r="Y211" s="65"/>
    </row>
    <row r="212" spans="1:25" s="3" customFormat="1" x14ac:dyDescent="0.2">
      <c r="A212" s="71"/>
      <c r="B212" s="72"/>
      <c r="C212" s="73"/>
      <c r="D212" s="74"/>
      <c r="E212" s="74"/>
      <c r="F212" s="60" t="str">
        <f t="shared" si="48"/>
        <v/>
      </c>
      <c r="G212" s="61" t="str">
        <f t="shared" si="49"/>
        <v/>
      </c>
      <c r="H212" s="61" t="str">
        <f t="shared" si="50"/>
        <v/>
      </c>
      <c r="I212" s="59" t="str">
        <f t="shared" si="58"/>
        <v/>
      </c>
      <c r="J212" s="65"/>
      <c r="K212" s="60" t="str">
        <f t="shared" si="51"/>
        <v/>
      </c>
      <c r="L212" s="61" t="str">
        <f t="shared" si="52"/>
        <v/>
      </c>
      <c r="M212" s="61" t="str">
        <f t="shared" si="53"/>
        <v/>
      </c>
      <c r="N212" s="59" t="str">
        <f t="shared" si="59"/>
        <v/>
      </c>
      <c r="O212" s="65"/>
      <c r="P212" s="58" t="str">
        <f t="shared" si="60"/>
        <v/>
      </c>
      <c r="Q212" s="61" t="str">
        <f t="shared" si="54"/>
        <v/>
      </c>
      <c r="R212" s="61" t="str">
        <f t="shared" si="55"/>
        <v/>
      </c>
      <c r="S212" s="59" t="str">
        <f t="shared" si="61"/>
        <v/>
      </c>
      <c r="T212" s="65"/>
      <c r="U212" s="58" t="str">
        <f t="shared" si="62"/>
        <v/>
      </c>
      <c r="V212" s="61" t="str">
        <f t="shared" si="56"/>
        <v/>
      </c>
      <c r="W212" s="61" t="str">
        <f t="shared" si="57"/>
        <v/>
      </c>
      <c r="X212" s="59" t="str">
        <f t="shared" si="63"/>
        <v/>
      </c>
      <c r="Y212" s="65"/>
    </row>
    <row r="213" spans="1:25" s="3" customFormat="1" x14ac:dyDescent="0.2">
      <c r="A213" s="71"/>
      <c r="B213" s="72"/>
      <c r="C213" s="73"/>
      <c r="D213" s="74"/>
      <c r="E213" s="74"/>
      <c r="F213" s="60" t="str">
        <f t="shared" si="48"/>
        <v/>
      </c>
      <c r="G213" s="61" t="str">
        <f t="shared" si="49"/>
        <v/>
      </c>
      <c r="H213" s="61" t="str">
        <f t="shared" si="50"/>
        <v/>
      </c>
      <c r="I213" s="59" t="str">
        <f t="shared" si="58"/>
        <v/>
      </c>
      <c r="J213" s="65"/>
      <c r="K213" s="60" t="str">
        <f t="shared" si="51"/>
        <v/>
      </c>
      <c r="L213" s="61" t="str">
        <f t="shared" si="52"/>
        <v/>
      </c>
      <c r="M213" s="61" t="str">
        <f t="shared" si="53"/>
        <v/>
      </c>
      <c r="N213" s="59" t="str">
        <f t="shared" si="59"/>
        <v/>
      </c>
      <c r="O213" s="65"/>
      <c r="P213" s="58" t="str">
        <f t="shared" si="60"/>
        <v/>
      </c>
      <c r="Q213" s="61" t="str">
        <f t="shared" si="54"/>
        <v/>
      </c>
      <c r="R213" s="61" t="str">
        <f t="shared" si="55"/>
        <v/>
      </c>
      <c r="S213" s="59" t="str">
        <f t="shared" si="61"/>
        <v/>
      </c>
      <c r="T213" s="65"/>
      <c r="U213" s="58" t="str">
        <f t="shared" si="62"/>
        <v/>
      </c>
      <c r="V213" s="61" t="str">
        <f t="shared" si="56"/>
        <v/>
      </c>
      <c r="W213" s="61" t="str">
        <f t="shared" si="57"/>
        <v/>
      </c>
      <c r="X213" s="59" t="str">
        <f t="shared" si="63"/>
        <v/>
      </c>
      <c r="Y213" s="65"/>
    </row>
    <row r="214" spans="1:25" s="3" customFormat="1" x14ac:dyDescent="0.2">
      <c r="A214" s="71"/>
      <c r="B214" s="72"/>
      <c r="C214" s="73"/>
      <c r="D214" s="74"/>
      <c r="E214" s="74"/>
      <c r="F214" s="60" t="str">
        <f t="shared" si="48"/>
        <v/>
      </c>
      <c r="G214" s="61" t="str">
        <f t="shared" si="49"/>
        <v/>
      </c>
      <c r="H214" s="61" t="str">
        <f t="shared" si="50"/>
        <v/>
      </c>
      <c r="I214" s="59" t="str">
        <f t="shared" si="58"/>
        <v/>
      </c>
      <c r="J214" s="65"/>
      <c r="K214" s="60" t="str">
        <f t="shared" si="51"/>
        <v/>
      </c>
      <c r="L214" s="61" t="str">
        <f t="shared" si="52"/>
        <v/>
      </c>
      <c r="M214" s="61" t="str">
        <f t="shared" si="53"/>
        <v/>
      </c>
      <c r="N214" s="59" t="str">
        <f t="shared" si="59"/>
        <v/>
      </c>
      <c r="O214" s="65"/>
      <c r="P214" s="58" t="str">
        <f t="shared" si="60"/>
        <v/>
      </c>
      <c r="Q214" s="61" t="str">
        <f t="shared" si="54"/>
        <v/>
      </c>
      <c r="R214" s="61" t="str">
        <f t="shared" si="55"/>
        <v/>
      </c>
      <c r="S214" s="59" t="str">
        <f t="shared" si="61"/>
        <v/>
      </c>
      <c r="T214" s="65"/>
      <c r="U214" s="58" t="str">
        <f t="shared" si="62"/>
        <v/>
      </c>
      <c r="V214" s="61" t="str">
        <f t="shared" si="56"/>
        <v/>
      </c>
      <c r="W214" s="61" t="str">
        <f t="shared" si="57"/>
        <v/>
      </c>
      <c r="X214" s="59" t="str">
        <f t="shared" si="63"/>
        <v/>
      </c>
      <c r="Y214" s="65"/>
    </row>
    <row r="215" spans="1:25" s="3" customFormat="1" x14ac:dyDescent="0.2">
      <c r="A215" s="71"/>
      <c r="B215" s="72"/>
      <c r="C215" s="73"/>
      <c r="D215" s="74"/>
      <c r="E215" s="74"/>
      <c r="F215" s="60" t="str">
        <f t="shared" si="48"/>
        <v/>
      </c>
      <c r="G215" s="61" t="str">
        <f t="shared" si="49"/>
        <v/>
      </c>
      <c r="H215" s="61" t="str">
        <f t="shared" si="50"/>
        <v/>
      </c>
      <c r="I215" s="59" t="str">
        <f t="shared" si="58"/>
        <v/>
      </c>
      <c r="J215" s="65"/>
      <c r="K215" s="60" t="str">
        <f t="shared" si="51"/>
        <v/>
      </c>
      <c r="L215" s="61" t="str">
        <f t="shared" si="52"/>
        <v/>
      </c>
      <c r="M215" s="61" t="str">
        <f t="shared" si="53"/>
        <v/>
      </c>
      <c r="N215" s="59" t="str">
        <f t="shared" si="59"/>
        <v/>
      </c>
      <c r="O215" s="65"/>
      <c r="P215" s="58" t="str">
        <f t="shared" si="60"/>
        <v/>
      </c>
      <c r="Q215" s="61" t="str">
        <f t="shared" si="54"/>
        <v/>
      </c>
      <c r="R215" s="61" t="str">
        <f t="shared" si="55"/>
        <v/>
      </c>
      <c r="S215" s="59" t="str">
        <f t="shared" si="61"/>
        <v/>
      </c>
      <c r="T215" s="65"/>
      <c r="U215" s="58" t="str">
        <f t="shared" si="62"/>
        <v/>
      </c>
      <c r="V215" s="61" t="str">
        <f t="shared" si="56"/>
        <v/>
      </c>
      <c r="W215" s="61" t="str">
        <f t="shared" si="57"/>
        <v/>
      </c>
      <c r="X215" s="59" t="str">
        <f t="shared" si="63"/>
        <v/>
      </c>
      <c r="Y215" s="65"/>
    </row>
    <row r="216" spans="1:25" s="3" customFormat="1" x14ac:dyDescent="0.2">
      <c r="A216" s="71"/>
      <c r="B216" s="72"/>
      <c r="C216" s="73"/>
      <c r="D216" s="74"/>
      <c r="E216" s="74"/>
      <c r="F216" s="60" t="str">
        <f t="shared" si="48"/>
        <v/>
      </c>
      <c r="G216" s="61" t="str">
        <f t="shared" si="49"/>
        <v/>
      </c>
      <c r="H216" s="61" t="str">
        <f t="shared" si="50"/>
        <v/>
      </c>
      <c r="I216" s="59" t="str">
        <f t="shared" si="58"/>
        <v/>
      </c>
      <c r="J216" s="65"/>
      <c r="K216" s="60" t="str">
        <f t="shared" si="51"/>
        <v/>
      </c>
      <c r="L216" s="61" t="str">
        <f t="shared" si="52"/>
        <v/>
      </c>
      <c r="M216" s="61" t="str">
        <f t="shared" si="53"/>
        <v/>
      </c>
      <c r="N216" s="59" t="str">
        <f t="shared" si="59"/>
        <v/>
      </c>
      <c r="O216" s="65"/>
      <c r="P216" s="58" t="str">
        <f t="shared" si="60"/>
        <v/>
      </c>
      <c r="Q216" s="61" t="str">
        <f t="shared" si="54"/>
        <v/>
      </c>
      <c r="R216" s="61" t="str">
        <f t="shared" si="55"/>
        <v/>
      </c>
      <c r="S216" s="59" t="str">
        <f t="shared" si="61"/>
        <v/>
      </c>
      <c r="T216" s="65"/>
      <c r="U216" s="58" t="str">
        <f t="shared" si="62"/>
        <v/>
      </c>
      <c r="V216" s="61" t="str">
        <f t="shared" si="56"/>
        <v/>
      </c>
      <c r="W216" s="61" t="str">
        <f t="shared" si="57"/>
        <v/>
      </c>
      <c r="X216" s="59" t="str">
        <f t="shared" si="63"/>
        <v/>
      </c>
      <c r="Y216" s="65"/>
    </row>
    <row r="217" spans="1:25" s="3" customFormat="1" x14ac:dyDescent="0.2">
      <c r="A217" s="71"/>
      <c r="B217" s="72"/>
      <c r="C217" s="73"/>
      <c r="D217" s="74"/>
      <c r="E217" s="74"/>
      <c r="F217" s="60" t="str">
        <f t="shared" si="48"/>
        <v/>
      </c>
      <c r="G217" s="61" t="str">
        <f t="shared" si="49"/>
        <v/>
      </c>
      <c r="H217" s="61" t="str">
        <f t="shared" si="50"/>
        <v/>
      </c>
      <c r="I217" s="59" t="str">
        <f t="shared" si="58"/>
        <v/>
      </c>
      <c r="J217" s="65"/>
      <c r="K217" s="60" t="str">
        <f t="shared" si="51"/>
        <v/>
      </c>
      <c r="L217" s="61" t="str">
        <f t="shared" si="52"/>
        <v/>
      </c>
      <c r="M217" s="61" t="str">
        <f t="shared" si="53"/>
        <v/>
      </c>
      <c r="N217" s="59" t="str">
        <f t="shared" si="59"/>
        <v/>
      </c>
      <c r="O217" s="65"/>
      <c r="P217" s="58" t="str">
        <f t="shared" si="60"/>
        <v/>
      </c>
      <c r="Q217" s="61" t="str">
        <f t="shared" si="54"/>
        <v/>
      </c>
      <c r="R217" s="61" t="str">
        <f t="shared" si="55"/>
        <v/>
      </c>
      <c r="S217" s="59" t="str">
        <f t="shared" si="61"/>
        <v/>
      </c>
      <c r="T217" s="65"/>
      <c r="U217" s="58" t="str">
        <f t="shared" si="62"/>
        <v/>
      </c>
      <c r="V217" s="61" t="str">
        <f t="shared" si="56"/>
        <v/>
      </c>
      <c r="W217" s="61" t="str">
        <f t="shared" si="57"/>
        <v/>
      </c>
      <c r="X217" s="59" t="str">
        <f t="shared" si="63"/>
        <v/>
      </c>
      <c r="Y217" s="65"/>
    </row>
    <row r="218" spans="1:25" s="3" customFormat="1" x14ac:dyDescent="0.2">
      <c r="A218" s="71"/>
      <c r="B218" s="72"/>
      <c r="C218" s="73"/>
      <c r="D218" s="74"/>
      <c r="E218" s="74"/>
      <c r="F218" s="60" t="str">
        <f t="shared" si="48"/>
        <v/>
      </c>
      <c r="G218" s="61" t="str">
        <f t="shared" si="49"/>
        <v/>
      </c>
      <c r="H218" s="61" t="str">
        <f t="shared" si="50"/>
        <v/>
      </c>
      <c r="I218" s="59" t="str">
        <f t="shared" si="58"/>
        <v/>
      </c>
      <c r="J218" s="65"/>
      <c r="K218" s="60" t="str">
        <f t="shared" si="51"/>
        <v/>
      </c>
      <c r="L218" s="61" t="str">
        <f t="shared" si="52"/>
        <v/>
      </c>
      <c r="M218" s="61" t="str">
        <f t="shared" si="53"/>
        <v/>
      </c>
      <c r="N218" s="59" t="str">
        <f t="shared" si="59"/>
        <v/>
      </c>
      <c r="O218" s="65"/>
      <c r="P218" s="58" t="str">
        <f t="shared" si="60"/>
        <v/>
      </c>
      <c r="Q218" s="61" t="str">
        <f t="shared" si="54"/>
        <v/>
      </c>
      <c r="R218" s="61" t="str">
        <f t="shared" si="55"/>
        <v/>
      </c>
      <c r="S218" s="59" t="str">
        <f t="shared" si="61"/>
        <v/>
      </c>
      <c r="T218" s="65"/>
      <c r="U218" s="58" t="str">
        <f t="shared" si="62"/>
        <v/>
      </c>
      <c r="V218" s="61" t="str">
        <f t="shared" si="56"/>
        <v/>
      </c>
      <c r="W218" s="61" t="str">
        <f t="shared" si="57"/>
        <v/>
      </c>
      <c r="X218" s="59" t="str">
        <f t="shared" si="63"/>
        <v/>
      </c>
      <c r="Y218" s="65"/>
    </row>
    <row r="219" spans="1:25" s="3" customFormat="1" x14ac:dyDescent="0.2">
      <c r="A219" s="71"/>
      <c r="B219" s="72"/>
      <c r="C219" s="73"/>
      <c r="D219" s="74"/>
      <c r="E219" s="74"/>
      <c r="F219" s="60" t="str">
        <f t="shared" si="48"/>
        <v/>
      </c>
      <c r="G219" s="61" t="str">
        <f t="shared" si="49"/>
        <v/>
      </c>
      <c r="H219" s="61" t="str">
        <f t="shared" si="50"/>
        <v/>
      </c>
      <c r="I219" s="59" t="str">
        <f t="shared" si="58"/>
        <v/>
      </c>
      <c r="J219" s="65"/>
      <c r="K219" s="60" t="str">
        <f t="shared" si="51"/>
        <v/>
      </c>
      <c r="L219" s="61" t="str">
        <f t="shared" si="52"/>
        <v/>
      </c>
      <c r="M219" s="61" t="str">
        <f t="shared" si="53"/>
        <v/>
      </c>
      <c r="N219" s="59" t="str">
        <f t="shared" si="59"/>
        <v/>
      </c>
      <c r="O219" s="65"/>
      <c r="P219" s="58" t="str">
        <f t="shared" si="60"/>
        <v/>
      </c>
      <c r="Q219" s="61" t="str">
        <f t="shared" si="54"/>
        <v/>
      </c>
      <c r="R219" s="61" t="str">
        <f t="shared" si="55"/>
        <v/>
      </c>
      <c r="S219" s="59" t="str">
        <f t="shared" si="61"/>
        <v/>
      </c>
      <c r="T219" s="65"/>
      <c r="U219" s="58" t="str">
        <f t="shared" si="62"/>
        <v/>
      </c>
      <c r="V219" s="61" t="str">
        <f t="shared" si="56"/>
        <v/>
      </c>
      <c r="W219" s="61" t="str">
        <f t="shared" si="57"/>
        <v/>
      </c>
      <c r="X219" s="59" t="str">
        <f t="shared" si="63"/>
        <v/>
      </c>
      <c r="Y219" s="65"/>
    </row>
    <row r="220" spans="1:25" s="3" customFormat="1" x14ac:dyDescent="0.2">
      <c r="A220" s="71"/>
      <c r="B220" s="72"/>
      <c r="C220" s="73"/>
      <c r="D220" s="74"/>
      <c r="E220" s="74"/>
      <c r="F220" s="60" t="str">
        <f t="shared" si="48"/>
        <v/>
      </c>
      <c r="G220" s="61" t="str">
        <f t="shared" si="49"/>
        <v/>
      </c>
      <c r="H220" s="61" t="str">
        <f t="shared" si="50"/>
        <v/>
      </c>
      <c r="I220" s="59" t="str">
        <f t="shared" si="58"/>
        <v/>
      </c>
      <c r="J220" s="65"/>
      <c r="K220" s="60" t="str">
        <f t="shared" si="51"/>
        <v/>
      </c>
      <c r="L220" s="61" t="str">
        <f t="shared" si="52"/>
        <v/>
      </c>
      <c r="M220" s="61" t="str">
        <f t="shared" si="53"/>
        <v/>
      </c>
      <c r="N220" s="59" t="str">
        <f t="shared" si="59"/>
        <v/>
      </c>
      <c r="O220" s="65"/>
      <c r="P220" s="58" t="str">
        <f t="shared" si="60"/>
        <v/>
      </c>
      <c r="Q220" s="61" t="str">
        <f t="shared" si="54"/>
        <v/>
      </c>
      <c r="R220" s="61" t="str">
        <f t="shared" si="55"/>
        <v/>
      </c>
      <c r="S220" s="59" t="str">
        <f t="shared" si="61"/>
        <v/>
      </c>
      <c r="T220" s="65"/>
      <c r="U220" s="58" t="str">
        <f t="shared" si="62"/>
        <v/>
      </c>
      <c r="V220" s="61" t="str">
        <f t="shared" si="56"/>
        <v/>
      </c>
      <c r="W220" s="61" t="str">
        <f t="shared" si="57"/>
        <v/>
      </c>
      <c r="X220" s="59" t="str">
        <f t="shared" si="63"/>
        <v/>
      </c>
      <c r="Y220" s="65"/>
    </row>
    <row r="221" spans="1:25" s="3" customFormat="1" x14ac:dyDescent="0.2">
      <c r="A221" s="71"/>
      <c r="B221" s="72"/>
      <c r="C221" s="73"/>
      <c r="D221" s="74"/>
      <c r="E221" s="74"/>
      <c r="F221" s="60" t="str">
        <f t="shared" si="48"/>
        <v/>
      </c>
      <c r="G221" s="61" t="str">
        <f t="shared" si="49"/>
        <v/>
      </c>
      <c r="H221" s="61" t="str">
        <f t="shared" si="50"/>
        <v/>
      </c>
      <c r="I221" s="59" t="str">
        <f t="shared" si="58"/>
        <v/>
      </c>
      <c r="J221" s="65"/>
      <c r="K221" s="60" t="str">
        <f t="shared" si="51"/>
        <v/>
      </c>
      <c r="L221" s="61" t="str">
        <f t="shared" si="52"/>
        <v/>
      </c>
      <c r="M221" s="61" t="str">
        <f t="shared" si="53"/>
        <v/>
      </c>
      <c r="N221" s="59" t="str">
        <f t="shared" si="59"/>
        <v/>
      </c>
      <c r="O221" s="65"/>
      <c r="P221" s="58" t="str">
        <f t="shared" si="60"/>
        <v/>
      </c>
      <c r="Q221" s="61" t="str">
        <f t="shared" si="54"/>
        <v/>
      </c>
      <c r="R221" s="61" t="str">
        <f t="shared" si="55"/>
        <v/>
      </c>
      <c r="S221" s="59" t="str">
        <f t="shared" si="61"/>
        <v/>
      </c>
      <c r="T221" s="65"/>
      <c r="U221" s="58" t="str">
        <f t="shared" si="62"/>
        <v/>
      </c>
      <c r="V221" s="61" t="str">
        <f t="shared" si="56"/>
        <v/>
      </c>
      <c r="W221" s="61" t="str">
        <f t="shared" si="57"/>
        <v/>
      </c>
      <c r="X221" s="59" t="str">
        <f t="shared" si="63"/>
        <v/>
      </c>
      <c r="Y221" s="65"/>
    </row>
    <row r="222" spans="1:25" s="3" customFormat="1" x14ac:dyDescent="0.2">
      <c r="A222" s="71"/>
      <c r="B222" s="72"/>
      <c r="C222" s="73"/>
      <c r="D222" s="74"/>
      <c r="E222" s="74"/>
      <c r="F222" s="60" t="str">
        <f t="shared" si="48"/>
        <v/>
      </c>
      <c r="G222" s="61" t="str">
        <f t="shared" si="49"/>
        <v/>
      </c>
      <c r="H222" s="61" t="str">
        <f t="shared" si="50"/>
        <v/>
      </c>
      <c r="I222" s="59" t="str">
        <f t="shared" si="58"/>
        <v/>
      </c>
      <c r="J222" s="65"/>
      <c r="K222" s="60" t="str">
        <f t="shared" si="51"/>
        <v/>
      </c>
      <c r="L222" s="61" t="str">
        <f t="shared" si="52"/>
        <v/>
      </c>
      <c r="M222" s="61" t="str">
        <f t="shared" si="53"/>
        <v/>
      </c>
      <c r="N222" s="59" t="str">
        <f t="shared" si="59"/>
        <v/>
      </c>
      <c r="O222" s="65"/>
      <c r="P222" s="58" t="str">
        <f t="shared" si="60"/>
        <v/>
      </c>
      <c r="Q222" s="61" t="str">
        <f t="shared" si="54"/>
        <v/>
      </c>
      <c r="R222" s="61" t="str">
        <f t="shared" si="55"/>
        <v/>
      </c>
      <c r="S222" s="59" t="str">
        <f t="shared" si="61"/>
        <v/>
      </c>
      <c r="T222" s="65"/>
      <c r="U222" s="58" t="str">
        <f t="shared" si="62"/>
        <v/>
      </c>
      <c r="V222" s="61" t="str">
        <f t="shared" si="56"/>
        <v/>
      </c>
      <c r="W222" s="61" t="str">
        <f t="shared" si="57"/>
        <v/>
      </c>
      <c r="X222" s="59" t="str">
        <f t="shared" si="63"/>
        <v/>
      </c>
      <c r="Y222" s="65"/>
    </row>
    <row r="223" spans="1:25" s="3" customFormat="1" x14ac:dyDescent="0.2">
      <c r="A223" s="71"/>
      <c r="B223" s="72"/>
      <c r="C223" s="73"/>
      <c r="D223" s="74"/>
      <c r="E223" s="74"/>
      <c r="F223" s="60" t="str">
        <f t="shared" si="48"/>
        <v/>
      </c>
      <c r="G223" s="61" t="str">
        <f t="shared" si="49"/>
        <v/>
      </c>
      <c r="H223" s="61" t="str">
        <f t="shared" si="50"/>
        <v/>
      </c>
      <c r="I223" s="59" t="str">
        <f t="shared" si="58"/>
        <v/>
      </c>
      <c r="J223" s="65"/>
      <c r="K223" s="60" t="str">
        <f t="shared" si="51"/>
        <v/>
      </c>
      <c r="L223" s="61" t="str">
        <f t="shared" si="52"/>
        <v/>
      </c>
      <c r="M223" s="61" t="str">
        <f t="shared" si="53"/>
        <v/>
      </c>
      <c r="N223" s="59" t="str">
        <f t="shared" si="59"/>
        <v/>
      </c>
      <c r="O223" s="65"/>
      <c r="P223" s="58" t="str">
        <f t="shared" si="60"/>
        <v/>
      </c>
      <c r="Q223" s="61" t="str">
        <f t="shared" si="54"/>
        <v/>
      </c>
      <c r="R223" s="61" t="str">
        <f t="shared" si="55"/>
        <v/>
      </c>
      <c r="S223" s="59" t="str">
        <f t="shared" si="61"/>
        <v/>
      </c>
      <c r="T223" s="65"/>
      <c r="U223" s="58" t="str">
        <f t="shared" si="62"/>
        <v/>
      </c>
      <c r="V223" s="61" t="str">
        <f t="shared" si="56"/>
        <v/>
      </c>
      <c r="W223" s="61" t="str">
        <f t="shared" si="57"/>
        <v/>
      </c>
      <c r="X223" s="59" t="str">
        <f t="shared" si="63"/>
        <v/>
      </c>
      <c r="Y223" s="65"/>
    </row>
    <row r="224" spans="1:25" s="3" customFormat="1" x14ac:dyDescent="0.2">
      <c r="A224" s="71"/>
      <c r="B224" s="72"/>
      <c r="C224" s="73"/>
      <c r="D224" s="74"/>
      <c r="E224" s="74"/>
      <c r="F224" s="60" t="str">
        <f t="shared" si="48"/>
        <v/>
      </c>
      <c r="G224" s="61" t="str">
        <f t="shared" si="49"/>
        <v/>
      </c>
      <c r="H224" s="61" t="str">
        <f t="shared" si="50"/>
        <v/>
      </c>
      <c r="I224" s="59" t="str">
        <f t="shared" si="58"/>
        <v/>
      </c>
      <c r="J224" s="65"/>
      <c r="K224" s="60" t="str">
        <f t="shared" si="51"/>
        <v/>
      </c>
      <c r="L224" s="61" t="str">
        <f t="shared" si="52"/>
        <v/>
      </c>
      <c r="M224" s="61" t="str">
        <f t="shared" si="53"/>
        <v/>
      </c>
      <c r="N224" s="59" t="str">
        <f t="shared" si="59"/>
        <v/>
      </c>
      <c r="O224" s="65"/>
      <c r="P224" s="58" t="str">
        <f t="shared" si="60"/>
        <v/>
      </c>
      <c r="Q224" s="61" t="str">
        <f t="shared" si="54"/>
        <v/>
      </c>
      <c r="R224" s="61" t="str">
        <f t="shared" si="55"/>
        <v/>
      </c>
      <c r="S224" s="59" t="str">
        <f t="shared" si="61"/>
        <v/>
      </c>
      <c r="T224" s="65"/>
      <c r="U224" s="58" t="str">
        <f t="shared" si="62"/>
        <v/>
      </c>
      <c r="V224" s="61" t="str">
        <f t="shared" si="56"/>
        <v/>
      </c>
      <c r="W224" s="61" t="str">
        <f t="shared" si="57"/>
        <v/>
      </c>
      <c r="X224" s="59" t="str">
        <f t="shared" si="63"/>
        <v/>
      </c>
      <c r="Y224" s="65"/>
    </row>
    <row r="225" spans="1:25" s="3" customFormat="1" x14ac:dyDescent="0.2">
      <c r="A225" s="71"/>
      <c r="B225" s="72"/>
      <c r="C225" s="73"/>
      <c r="D225" s="74"/>
      <c r="E225" s="74"/>
      <c r="F225" s="60" t="str">
        <f t="shared" si="48"/>
        <v/>
      </c>
      <c r="G225" s="61" t="str">
        <f t="shared" si="49"/>
        <v/>
      </c>
      <c r="H225" s="61" t="str">
        <f t="shared" si="50"/>
        <v/>
      </c>
      <c r="I225" s="59" t="str">
        <f t="shared" si="58"/>
        <v/>
      </c>
      <c r="J225" s="65"/>
      <c r="K225" s="60" t="str">
        <f t="shared" si="51"/>
        <v/>
      </c>
      <c r="L225" s="61" t="str">
        <f t="shared" si="52"/>
        <v/>
      </c>
      <c r="M225" s="61" t="str">
        <f t="shared" si="53"/>
        <v/>
      </c>
      <c r="N225" s="59" t="str">
        <f t="shared" si="59"/>
        <v/>
      </c>
      <c r="O225" s="65"/>
      <c r="P225" s="58" t="str">
        <f t="shared" si="60"/>
        <v/>
      </c>
      <c r="Q225" s="61" t="str">
        <f t="shared" si="54"/>
        <v/>
      </c>
      <c r="R225" s="61" t="str">
        <f t="shared" si="55"/>
        <v/>
      </c>
      <c r="S225" s="59" t="str">
        <f t="shared" si="61"/>
        <v/>
      </c>
      <c r="T225" s="65"/>
      <c r="U225" s="58" t="str">
        <f t="shared" si="62"/>
        <v/>
      </c>
      <c r="V225" s="61" t="str">
        <f t="shared" si="56"/>
        <v/>
      </c>
      <c r="W225" s="61" t="str">
        <f t="shared" si="57"/>
        <v/>
      </c>
      <c r="X225" s="59" t="str">
        <f t="shared" si="63"/>
        <v/>
      </c>
      <c r="Y225" s="65"/>
    </row>
    <row r="226" spans="1:25" s="3" customFormat="1" x14ac:dyDescent="0.2">
      <c r="A226" s="71"/>
      <c r="B226" s="72"/>
      <c r="C226" s="73"/>
      <c r="D226" s="74"/>
      <c r="E226" s="74"/>
      <c r="F226" s="60" t="str">
        <f t="shared" si="48"/>
        <v/>
      </c>
      <c r="G226" s="61" t="str">
        <f t="shared" si="49"/>
        <v/>
      </c>
      <c r="H226" s="61" t="str">
        <f t="shared" si="50"/>
        <v/>
      </c>
      <c r="I226" s="59" t="str">
        <f t="shared" si="58"/>
        <v/>
      </c>
      <c r="J226" s="65"/>
      <c r="K226" s="60" t="str">
        <f t="shared" si="51"/>
        <v/>
      </c>
      <c r="L226" s="61" t="str">
        <f t="shared" si="52"/>
        <v/>
      </c>
      <c r="M226" s="61" t="str">
        <f t="shared" si="53"/>
        <v/>
      </c>
      <c r="N226" s="59" t="str">
        <f t="shared" si="59"/>
        <v/>
      </c>
      <c r="O226" s="65"/>
      <c r="P226" s="58" t="str">
        <f t="shared" si="60"/>
        <v/>
      </c>
      <c r="Q226" s="61" t="str">
        <f t="shared" si="54"/>
        <v/>
      </c>
      <c r="R226" s="61" t="str">
        <f t="shared" si="55"/>
        <v/>
      </c>
      <c r="S226" s="59" t="str">
        <f t="shared" si="61"/>
        <v/>
      </c>
      <c r="T226" s="65"/>
      <c r="U226" s="58" t="str">
        <f t="shared" si="62"/>
        <v/>
      </c>
      <c r="V226" s="61" t="str">
        <f t="shared" si="56"/>
        <v/>
      </c>
      <c r="W226" s="61" t="str">
        <f t="shared" si="57"/>
        <v/>
      </c>
      <c r="X226" s="59" t="str">
        <f t="shared" si="63"/>
        <v/>
      </c>
      <c r="Y226" s="65"/>
    </row>
    <row r="227" spans="1:25" s="3" customFormat="1" x14ac:dyDescent="0.2">
      <c r="A227" s="71"/>
      <c r="B227" s="72"/>
      <c r="C227" s="73"/>
      <c r="D227" s="74"/>
      <c r="E227" s="74"/>
      <c r="F227" s="60" t="str">
        <f t="shared" si="48"/>
        <v/>
      </c>
      <c r="G227" s="61" t="str">
        <f t="shared" si="49"/>
        <v/>
      </c>
      <c r="H227" s="61" t="str">
        <f t="shared" si="50"/>
        <v/>
      </c>
      <c r="I227" s="59" t="str">
        <f t="shared" si="58"/>
        <v/>
      </c>
      <c r="J227" s="65"/>
      <c r="K227" s="60" t="str">
        <f t="shared" si="51"/>
        <v/>
      </c>
      <c r="L227" s="61" t="str">
        <f t="shared" si="52"/>
        <v/>
      </c>
      <c r="M227" s="61" t="str">
        <f t="shared" si="53"/>
        <v/>
      </c>
      <c r="N227" s="59" t="str">
        <f t="shared" si="59"/>
        <v/>
      </c>
      <c r="O227" s="65"/>
      <c r="P227" s="58" t="str">
        <f t="shared" si="60"/>
        <v/>
      </c>
      <c r="Q227" s="61" t="str">
        <f t="shared" si="54"/>
        <v/>
      </c>
      <c r="R227" s="61" t="str">
        <f t="shared" si="55"/>
        <v/>
      </c>
      <c r="S227" s="59" t="str">
        <f t="shared" si="61"/>
        <v/>
      </c>
      <c r="T227" s="65"/>
      <c r="U227" s="58" t="str">
        <f t="shared" si="62"/>
        <v/>
      </c>
      <c r="V227" s="61" t="str">
        <f t="shared" si="56"/>
        <v/>
      </c>
      <c r="W227" s="61" t="str">
        <f t="shared" si="57"/>
        <v/>
      </c>
      <c r="X227" s="59" t="str">
        <f t="shared" si="63"/>
        <v/>
      </c>
      <c r="Y227" s="65"/>
    </row>
    <row r="228" spans="1:25" s="3" customFormat="1" x14ac:dyDescent="0.2">
      <c r="A228" s="71"/>
      <c r="B228" s="72"/>
      <c r="C228" s="73"/>
      <c r="D228" s="74"/>
      <c r="E228" s="74"/>
      <c r="F228" s="60" t="str">
        <f t="shared" si="48"/>
        <v/>
      </c>
      <c r="G228" s="61" t="str">
        <f t="shared" si="49"/>
        <v/>
      </c>
      <c r="H228" s="61" t="str">
        <f t="shared" si="50"/>
        <v/>
      </c>
      <c r="I228" s="59" t="str">
        <f t="shared" si="58"/>
        <v/>
      </c>
      <c r="J228" s="65"/>
      <c r="K228" s="60" t="str">
        <f t="shared" si="51"/>
        <v/>
      </c>
      <c r="L228" s="61" t="str">
        <f t="shared" si="52"/>
        <v/>
      </c>
      <c r="M228" s="61" t="str">
        <f t="shared" si="53"/>
        <v/>
      </c>
      <c r="N228" s="59" t="str">
        <f t="shared" si="59"/>
        <v/>
      </c>
      <c r="O228" s="65"/>
      <c r="P228" s="58" t="str">
        <f t="shared" si="60"/>
        <v/>
      </c>
      <c r="Q228" s="61" t="str">
        <f t="shared" si="54"/>
        <v/>
      </c>
      <c r="R228" s="61" t="str">
        <f t="shared" si="55"/>
        <v/>
      </c>
      <c r="S228" s="59" t="str">
        <f t="shared" si="61"/>
        <v/>
      </c>
      <c r="T228" s="65"/>
      <c r="U228" s="58" t="str">
        <f t="shared" si="62"/>
        <v/>
      </c>
      <c r="V228" s="61" t="str">
        <f t="shared" si="56"/>
        <v/>
      </c>
      <c r="W228" s="61" t="str">
        <f t="shared" si="57"/>
        <v/>
      </c>
      <c r="X228" s="59" t="str">
        <f t="shared" si="63"/>
        <v/>
      </c>
      <c r="Y228" s="65"/>
    </row>
    <row r="229" spans="1:25" s="3" customFormat="1" x14ac:dyDescent="0.2">
      <c r="A229" s="71"/>
      <c r="B229" s="72"/>
      <c r="C229" s="73"/>
      <c r="D229" s="74"/>
      <c r="E229" s="74"/>
      <c r="F229" s="60" t="str">
        <f t="shared" si="48"/>
        <v/>
      </c>
      <c r="G229" s="61" t="str">
        <f t="shared" si="49"/>
        <v/>
      </c>
      <c r="H229" s="61" t="str">
        <f t="shared" si="50"/>
        <v/>
      </c>
      <c r="I229" s="59" t="str">
        <f t="shared" si="58"/>
        <v/>
      </c>
      <c r="J229" s="65"/>
      <c r="K229" s="60" t="str">
        <f t="shared" si="51"/>
        <v/>
      </c>
      <c r="L229" s="61" t="str">
        <f t="shared" si="52"/>
        <v/>
      </c>
      <c r="M229" s="61" t="str">
        <f t="shared" si="53"/>
        <v/>
      </c>
      <c r="N229" s="59" t="str">
        <f t="shared" si="59"/>
        <v/>
      </c>
      <c r="O229" s="65"/>
      <c r="P229" s="58" t="str">
        <f t="shared" si="60"/>
        <v/>
      </c>
      <c r="Q229" s="61" t="str">
        <f t="shared" si="54"/>
        <v/>
      </c>
      <c r="R229" s="61" t="str">
        <f t="shared" si="55"/>
        <v/>
      </c>
      <c r="S229" s="59" t="str">
        <f t="shared" si="61"/>
        <v/>
      </c>
      <c r="T229" s="65"/>
      <c r="U229" s="58" t="str">
        <f t="shared" si="62"/>
        <v/>
      </c>
      <c r="V229" s="61" t="str">
        <f t="shared" si="56"/>
        <v/>
      </c>
      <c r="W229" s="61" t="str">
        <f t="shared" si="57"/>
        <v/>
      </c>
      <c r="X229" s="59" t="str">
        <f t="shared" si="63"/>
        <v/>
      </c>
      <c r="Y229" s="65"/>
    </row>
    <row r="230" spans="1:25" s="3" customFormat="1" x14ac:dyDescent="0.2">
      <c r="A230" s="71"/>
      <c r="B230" s="72"/>
      <c r="C230" s="73"/>
      <c r="D230" s="74"/>
      <c r="E230" s="74"/>
      <c r="F230" s="60" t="str">
        <f t="shared" si="48"/>
        <v/>
      </c>
      <c r="G230" s="61" t="str">
        <f t="shared" si="49"/>
        <v/>
      </c>
      <c r="H230" s="61" t="str">
        <f t="shared" si="50"/>
        <v/>
      </c>
      <c r="I230" s="59" t="str">
        <f t="shared" si="58"/>
        <v/>
      </c>
      <c r="J230" s="65"/>
      <c r="K230" s="60" t="str">
        <f t="shared" si="51"/>
        <v/>
      </c>
      <c r="L230" s="61" t="str">
        <f t="shared" si="52"/>
        <v/>
      </c>
      <c r="M230" s="61" t="str">
        <f t="shared" si="53"/>
        <v/>
      </c>
      <c r="N230" s="59" t="str">
        <f t="shared" si="59"/>
        <v/>
      </c>
      <c r="O230" s="65"/>
      <c r="P230" s="58" t="str">
        <f t="shared" si="60"/>
        <v/>
      </c>
      <c r="Q230" s="61" t="str">
        <f t="shared" si="54"/>
        <v/>
      </c>
      <c r="R230" s="61" t="str">
        <f t="shared" si="55"/>
        <v/>
      </c>
      <c r="S230" s="59" t="str">
        <f t="shared" si="61"/>
        <v/>
      </c>
      <c r="T230" s="65"/>
      <c r="U230" s="58" t="str">
        <f t="shared" si="62"/>
        <v/>
      </c>
      <c r="V230" s="61" t="str">
        <f t="shared" si="56"/>
        <v/>
      </c>
      <c r="W230" s="61" t="str">
        <f t="shared" si="57"/>
        <v/>
      </c>
      <c r="X230" s="59" t="str">
        <f t="shared" si="63"/>
        <v/>
      </c>
      <c r="Y230" s="65"/>
    </row>
    <row r="231" spans="1:25" s="3" customFormat="1" x14ac:dyDescent="0.2">
      <c r="A231" s="71"/>
      <c r="B231" s="72"/>
      <c r="C231" s="73"/>
      <c r="D231" s="74"/>
      <c r="E231" s="74"/>
      <c r="F231" s="60" t="str">
        <f t="shared" si="48"/>
        <v/>
      </c>
      <c r="G231" s="61" t="str">
        <f t="shared" si="49"/>
        <v/>
      </c>
      <c r="H231" s="61" t="str">
        <f t="shared" si="50"/>
        <v/>
      </c>
      <c r="I231" s="59" t="str">
        <f t="shared" si="58"/>
        <v/>
      </c>
      <c r="J231" s="65"/>
      <c r="K231" s="60" t="str">
        <f t="shared" si="51"/>
        <v/>
      </c>
      <c r="L231" s="61" t="str">
        <f t="shared" si="52"/>
        <v/>
      </c>
      <c r="M231" s="61" t="str">
        <f t="shared" si="53"/>
        <v/>
      </c>
      <c r="N231" s="59" t="str">
        <f t="shared" si="59"/>
        <v/>
      </c>
      <c r="O231" s="65"/>
      <c r="P231" s="58" t="str">
        <f t="shared" si="60"/>
        <v/>
      </c>
      <c r="Q231" s="61" t="str">
        <f t="shared" si="54"/>
        <v/>
      </c>
      <c r="R231" s="61" t="str">
        <f t="shared" si="55"/>
        <v/>
      </c>
      <c r="S231" s="59" t="str">
        <f t="shared" si="61"/>
        <v/>
      </c>
      <c r="T231" s="65"/>
      <c r="U231" s="58" t="str">
        <f t="shared" si="62"/>
        <v/>
      </c>
      <c r="V231" s="61" t="str">
        <f t="shared" si="56"/>
        <v/>
      </c>
      <c r="W231" s="61" t="str">
        <f t="shared" si="57"/>
        <v/>
      </c>
      <c r="X231" s="59" t="str">
        <f t="shared" si="63"/>
        <v/>
      </c>
      <c r="Y231" s="65"/>
    </row>
    <row r="232" spans="1:25" s="3" customFormat="1" x14ac:dyDescent="0.2">
      <c r="A232" s="71"/>
      <c r="B232" s="72"/>
      <c r="C232" s="73"/>
      <c r="D232" s="74"/>
      <c r="E232" s="74"/>
      <c r="F232" s="60" t="str">
        <f t="shared" si="48"/>
        <v/>
      </c>
      <c r="G232" s="61" t="str">
        <f t="shared" si="49"/>
        <v/>
      </c>
      <c r="H232" s="61" t="str">
        <f t="shared" si="50"/>
        <v/>
      </c>
      <c r="I232" s="59" t="str">
        <f t="shared" si="58"/>
        <v/>
      </c>
      <c r="J232" s="65"/>
      <c r="K232" s="60" t="str">
        <f t="shared" si="51"/>
        <v/>
      </c>
      <c r="L232" s="61" t="str">
        <f t="shared" si="52"/>
        <v/>
      </c>
      <c r="M232" s="61" t="str">
        <f t="shared" si="53"/>
        <v/>
      </c>
      <c r="N232" s="59" t="str">
        <f t="shared" si="59"/>
        <v/>
      </c>
      <c r="O232" s="65"/>
      <c r="P232" s="58" t="str">
        <f t="shared" si="60"/>
        <v/>
      </c>
      <c r="Q232" s="61" t="str">
        <f t="shared" si="54"/>
        <v/>
      </c>
      <c r="R232" s="61" t="str">
        <f t="shared" si="55"/>
        <v/>
      </c>
      <c r="S232" s="59" t="str">
        <f t="shared" si="61"/>
        <v/>
      </c>
      <c r="T232" s="65"/>
      <c r="U232" s="58" t="str">
        <f t="shared" si="62"/>
        <v/>
      </c>
      <c r="V232" s="61" t="str">
        <f t="shared" si="56"/>
        <v/>
      </c>
      <c r="W232" s="61" t="str">
        <f t="shared" si="57"/>
        <v/>
      </c>
      <c r="X232" s="59" t="str">
        <f t="shared" si="63"/>
        <v/>
      </c>
      <c r="Y232" s="65"/>
    </row>
    <row r="233" spans="1:25" s="3" customFormat="1" x14ac:dyDescent="0.2">
      <c r="A233" s="71"/>
      <c r="B233" s="72"/>
      <c r="C233" s="73"/>
      <c r="D233" s="74"/>
      <c r="E233" s="74"/>
      <c r="F233" s="60" t="str">
        <f t="shared" si="48"/>
        <v/>
      </c>
      <c r="G233" s="61" t="str">
        <f t="shared" si="49"/>
        <v/>
      </c>
      <c r="H233" s="61" t="str">
        <f t="shared" si="50"/>
        <v/>
      </c>
      <c r="I233" s="59" t="str">
        <f t="shared" si="58"/>
        <v/>
      </c>
      <c r="J233" s="65"/>
      <c r="K233" s="60" t="str">
        <f t="shared" si="51"/>
        <v/>
      </c>
      <c r="L233" s="61" t="str">
        <f t="shared" si="52"/>
        <v/>
      </c>
      <c r="M233" s="61" t="str">
        <f t="shared" si="53"/>
        <v/>
      </c>
      <c r="N233" s="59" t="str">
        <f t="shared" si="59"/>
        <v/>
      </c>
      <c r="O233" s="65"/>
      <c r="P233" s="58" t="str">
        <f t="shared" si="60"/>
        <v/>
      </c>
      <c r="Q233" s="61" t="str">
        <f t="shared" si="54"/>
        <v/>
      </c>
      <c r="R233" s="61" t="str">
        <f t="shared" si="55"/>
        <v/>
      </c>
      <c r="S233" s="59" t="str">
        <f t="shared" si="61"/>
        <v/>
      </c>
      <c r="T233" s="65"/>
      <c r="U233" s="58" t="str">
        <f t="shared" si="62"/>
        <v/>
      </c>
      <c r="V233" s="61" t="str">
        <f t="shared" si="56"/>
        <v/>
      </c>
      <c r="W233" s="61" t="str">
        <f t="shared" si="57"/>
        <v/>
      </c>
      <c r="X233" s="59" t="str">
        <f t="shared" si="63"/>
        <v/>
      </c>
      <c r="Y233" s="65"/>
    </row>
    <row r="234" spans="1:25" s="3" customFormat="1" x14ac:dyDescent="0.2">
      <c r="A234" s="71"/>
      <c r="B234" s="72"/>
      <c r="C234" s="73"/>
      <c r="D234" s="74"/>
      <c r="E234" s="74"/>
      <c r="F234" s="60" t="str">
        <f t="shared" si="48"/>
        <v/>
      </c>
      <c r="G234" s="61" t="str">
        <f t="shared" si="49"/>
        <v/>
      </c>
      <c r="H234" s="61" t="str">
        <f t="shared" si="50"/>
        <v/>
      </c>
      <c r="I234" s="59" t="str">
        <f t="shared" si="58"/>
        <v/>
      </c>
      <c r="J234" s="65"/>
      <c r="K234" s="60" t="str">
        <f t="shared" si="51"/>
        <v/>
      </c>
      <c r="L234" s="61" t="str">
        <f t="shared" si="52"/>
        <v/>
      </c>
      <c r="M234" s="61" t="str">
        <f t="shared" si="53"/>
        <v/>
      </c>
      <c r="N234" s="59" t="str">
        <f t="shared" si="59"/>
        <v/>
      </c>
      <c r="O234" s="65"/>
      <c r="P234" s="58" t="str">
        <f t="shared" si="60"/>
        <v/>
      </c>
      <c r="Q234" s="61" t="str">
        <f t="shared" si="54"/>
        <v/>
      </c>
      <c r="R234" s="61" t="str">
        <f t="shared" si="55"/>
        <v/>
      </c>
      <c r="S234" s="59" t="str">
        <f t="shared" si="61"/>
        <v/>
      </c>
      <c r="T234" s="65"/>
      <c r="U234" s="58" t="str">
        <f t="shared" si="62"/>
        <v/>
      </c>
      <c r="V234" s="61" t="str">
        <f t="shared" si="56"/>
        <v/>
      </c>
      <c r="W234" s="61" t="str">
        <f t="shared" si="57"/>
        <v/>
      </c>
      <c r="X234" s="59" t="str">
        <f t="shared" si="63"/>
        <v/>
      </c>
      <c r="Y234" s="65"/>
    </row>
    <row r="235" spans="1:25" s="3" customFormat="1" x14ac:dyDescent="0.2">
      <c r="A235" s="71"/>
      <c r="B235" s="72"/>
      <c r="C235" s="73"/>
      <c r="D235" s="74"/>
      <c r="E235" s="74"/>
      <c r="F235" s="60" t="str">
        <f t="shared" si="48"/>
        <v/>
      </c>
      <c r="G235" s="61" t="str">
        <f t="shared" si="49"/>
        <v/>
      </c>
      <c r="H235" s="61" t="str">
        <f t="shared" si="50"/>
        <v/>
      </c>
      <c r="I235" s="59" t="str">
        <f t="shared" si="58"/>
        <v/>
      </c>
      <c r="J235" s="65"/>
      <c r="K235" s="60" t="str">
        <f t="shared" si="51"/>
        <v/>
      </c>
      <c r="L235" s="61" t="str">
        <f t="shared" si="52"/>
        <v/>
      </c>
      <c r="M235" s="61" t="str">
        <f t="shared" si="53"/>
        <v/>
      </c>
      <c r="N235" s="59" t="str">
        <f t="shared" si="59"/>
        <v/>
      </c>
      <c r="O235" s="65"/>
      <c r="P235" s="58" t="str">
        <f t="shared" si="60"/>
        <v/>
      </c>
      <c r="Q235" s="61" t="str">
        <f t="shared" si="54"/>
        <v/>
      </c>
      <c r="R235" s="61" t="str">
        <f t="shared" si="55"/>
        <v/>
      </c>
      <c r="S235" s="59" t="str">
        <f t="shared" si="61"/>
        <v/>
      </c>
      <c r="T235" s="65"/>
      <c r="U235" s="58" t="str">
        <f t="shared" si="62"/>
        <v/>
      </c>
      <c r="V235" s="61" t="str">
        <f t="shared" si="56"/>
        <v/>
      </c>
      <c r="W235" s="61" t="str">
        <f t="shared" si="57"/>
        <v/>
      </c>
      <c r="X235" s="59" t="str">
        <f t="shared" si="63"/>
        <v/>
      </c>
      <c r="Y235" s="65"/>
    </row>
    <row r="236" spans="1:25" s="3" customFormat="1" x14ac:dyDescent="0.2">
      <c r="A236" s="71"/>
      <c r="B236" s="72"/>
      <c r="C236" s="73"/>
      <c r="D236" s="74"/>
      <c r="E236" s="74"/>
      <c r="F236" s="60" t="str">
        <f t="shared" si="48"/>
        <v/>
      </c>
      <c r="G236" s="61" t="str">
        <f t="shared" si="49"/>
        <v/>
      </c>
      <c r="H236" s="61" t="str">
        <f t="shared" si="50"/>
        <v/>
      </c>
      <c r="I236" s="59" t="str">
        <f t="shared" si="58"/>
        <v/>
      </c>
      <c r="J236" s="65"/>
      <c r="K236" s="60" t="str">
        <f t="shared" si="51"/>
        <v/>
      </c>
      <c r="L236" s="61" t="str">
        <f t="shared" si="52"/>
        <v/>
      </c>
      <c r="M236" s="61" t="str">
        <f t="shared" si="53"/>
        <v/>
      </c>
      <c r="N236" s="59" t="str">
        <f t="shared" si="59"/>
        <v/>
      </c>
      <c r="O236" s="65"/>
      <c r="P236" s="58" t="str">
        <f t="shared" si="60"/>
        <v/>
      </c>
      <c r="Q236" s="61" t="str">
        <f t="shared" si="54"/>
        <v/>
      </c>
      <c r="R236" s="61" t="str">
        <f t="shared" si="55"/>
        <v/>
      </c>
      <c r="S236" s="59" t="str">
        <f t="shared" si="61"/>
        <v/>
      </c>
      <c r="T236" s="65"/>
      <c r="U236" s="58" t="str">
        <f t="shared" si="62"/>
        <v/>
      </c>
      <c r="V236" s="61" t="str">
        <f t="shared" si="56"/>
        <v/>
      </c>
      <c r="W236" s="61" t="str">
        <f t="shared" si="57"/>
        <v/>
      </c>
      <c r="X236" s="59" t="str">
        <f t="shared" si="63"/>
        <v/>
      </c>
      <c r="Y236" s="65"/>
    </row>
    <row r="237" spans="1:25" s="3" customFormat="1" x14ac:dyDescent="0.2">
      <c r="A237" s="71"/>
      <c r="B237" s="72"/>
      <c r="C237" s="73"/>
      <c r="D237" s="74"/>
      <c r="E237" s="74"/>
      <c r="F237" s="60" t="str">
        <f t="shared" si="48"/>
        <v/>
      </c>
      <c r="G237" s="61" t="str">
        <f t="shared" si="49"/>
        <v/>
      </c>
      <c r="H237" s="61" t="str">
        <f t="shared" si="50"/>
        <v/>
      </c>
      <c r="I237" s="59" t="str">
        <f t="shared" si="58"/>
        <v/>
      </c>
      <c r="J237" s="65"/>
      <c r="K237" s="60" t="str">
        <f t="shared" si="51"/>
        <v/>
      </c>
      <c r="L237" s="61" t="str">
        <f t="shared" si="52"/>
        <v/>
      </c>
      <c r="M237" s="61" t="str">
        <f t="shared" si="53"/>
        <v/>
      </c>
      <c r="N237" s="59" t="str">
        <f t="shared" si="59"/>
        <v/>
      </c>
      <c r="O237" s="65"/>
      <c r="P237" s="58" t="str">
        <f t="shared" si="60"/>
        <v/>
      </c>
      <c r="Q237" s="61" t="str">
        <f t="shared" si="54"/>
        <v/>
      </c>
      <c r="R237" s="61" t="str">
        <f t="shared" si="55"/>
        <v/>
      </c>
      <c r="S237" s="59" t="str">
        <f t="shared" si="61"/>
        <v/>
      </c>
      <c r="T237" s="65"/>
      <c r="U237" s="58" t="str">
        <f t="shared" si="62"/>
        <v/>
      </c>
      <c r="V237" s="61" t="str">
        <f t="shared" si="56"/>
        <v/>
      </c>
      <c r="W237" s="61" t="str">
        <f t="shared" si="57"/>
        <v/>
      </c>
      <c r="X237" s="59" t="str">
        <f t="shared" si="63"/>
        <v/>
      </c>
      <c r="Y237" s="65"/>
    </row>
    <row r="238" spans="1:25" s="3" customFormat="1" x14ac:dyDescent="0.2">
      <c r="A238" s="71"/>
      <c r="B238" s="72"/>
      <c r="C238" s="73"/>
      <c r="D238" s="74"/>
      <c r="E238" s="74"/>
      <c r="F238" s="60" t="str">
        <f t="shared" si="48"/>
        <v/>
      </c>
      <c r="G238" s="61" t="str">
        <f t="shared" si="49"/>
        <v/>
      </c>
      <c r="H238" s="61" t="str">
        <f t="shared" si="50"/>
        <v/>
      </c>
      <c r="I238" s="59" t="str">
        <f t="shared" si="58"/>
        <v/>
      </c>
      <c r="J238" s="65"/>
      <c r="K238" s="60" t="str">
        <f t="shared" si="51"/>
        <v/>
      </c>
      <c r="L238" s="61" t="str">
        <f t="shared" si="52"/>
        <v/>
      </c>
      <c r="M238" s="61" t="str">
        <f t="shared" si="53"/>
        <v/>
      </c>
      <c r="N238" s="59" t="str">
        <f t="shared" si="59"/>
        <v/>
      </c>
      <c r="O238" s="65"/>
      <c r="P238" s="58" t="str">
        <f t="shared" si="60"/>
        <v/>
      </c>
      <c r="Q238" s="61" t="str">
        <f t="shared" si="54"/>
        <v/>
      </c>
      <c r="R238" s="61" t="str">
        <f t="shared" si="55"/>
        <v/>
      </c>
      <c r="S238" s="59" t="str">
        <f t="shared" si="61"/>
        <v/>
      </c>
      <c r="T238" s="65"/>
      <c r="U238" s="58" t="str">
        <f t="shared" si="62"/>
        <v/>
      </c>
      <c r="V238" s="61" t="str">
        <f t="shared" si="56"/>
        <v/>
      </c>
      <c r="W238" s="61" t="str">
        <f t="shared" si="57"/>
        <v/>
      </c>
      <c r="X238" s="59" t="str">
        <f t="shared" si="63"/>
        <v/>
      </c>
      <c r="Y238" s="65"/>
    </row>
    <row r="239" spans="1:25" s="3" customFormat="1" x14ac:dyDescent="0.2">
      <c r="A239" s="71"/>
      <c r="B239" s="72"/>
      <c r="C239" s="73"/>
      <c r="D239" s="74"/>
      <c r="E239" s="74"/>
      <c r="F239" s="60" t="str">
        <f t="shared" si="48"/>
        <v/>
      </c>
      <c r="G239" s="61" t="str">
        <f t="shared" si="49"/>
        <v/>
      </c>
      <c r="H239" s="61" t="str">
        <f t="shared" si="50"/>
        <v/>
      </c>
      <c r="I239" s="59" t="str">
        <f t="shared" si="58"/>
        <v/>
      </c>
      <c r="J239" s="65"/>
      <c r="K239" s="60" t="str">
        <f t="shared" si="51"/>
        <v/>
      </c>
      <c r="L239" s="61" t="str">
        <f t="shared" si="52"/>
        <v/>
      </c>
      <c r="M239" s="61" t="str">
        <f t="shared" si="53"/>
        <v/>
      </c>
      <c r="N239" s="59" t="str">
        <f t="shared" si="59"/>
        <v/>
      </c>
      <c r="O239" s="65"/>
      <c r="P239" s="58" t="str">
        <f t="shared" si="60"/>
        <v/>
      </c>
      <c r="Q239" s="61" t="str">
        <f t="shared" si="54"/>
        <v/>
      </c>
      <c r="R239" s="61" t="str">
        <f t="shared" si="55"/>
        <v/>
      </c>
      <c r="S239" s="59" t="str">
        <f t="shared" si="61"/>
        <v/>
      </c>
      <c r="T239" s="65"/>
      <c r="U239" s="58" t="str">
        <f t="shared" si="62"/>
        <v/>
      </c>
      <c r="V239" s="61" t="str">
        <f t="shared" si="56"/>
        <v/>
      </c>
      <c r="W239" s="61" t="str">
        <f t="shared" si="57"/>
        <v/>
      </c>
      <c r="X239" s="59" t="str">
        <f t="shared" si="63"/>
        <v/>
      </c>
      <c r="Y239" s="65"/>
    </row>
    <row r="240" spans="1:25" s="3" customFormat="1" x14ac:dyDescent="0.2">
      <c r="A240" s="71"/>
      <c r="B240" s="72"/>
      <c r="C240" s="73"/>
      <c r="D240" s="74"/>
      <c r="E240" s="74"/>
      <c r="F240" s="60" t="str">
        <f t="shared" si="48"/>
        <v/>
      </c>
      <c r="G240" s="61" t="str">
        <f t="shared" si="49"/>
        <v/>
      </c>
      <c r="H240" s="61" t="str">
        <f t="shared" si="50"/>
        <v/>
      </c>
      <c r="I240" s="59" t="str">
        <f t="shared" si="58"/>
        <v/>
      </c>
      <c r="J240" s="65"/>
      <c r="K240" s="60" t="str">
        <f t="shared" si="51"/>
        <v/>
      </c>
      <c r="L240" s="61" t="str">
        <f t="shared" si="52"/>
        <v/>
      </c>
      <c r="M240" s="61" t="str">
        <f t="shared" si="53"/>
        <v/>
      </c>
      <c r="N240" s="59" t="str">
        <f t="shared" si="59"/>
        <v/>
      </c>
      <c r="O240" s="65"/>
      <c r="P240" s="58" t="str">
        <f t="shared" si="60"/>
        <v/>
      </c>
      <c r="Q240" s="61" t="str">
        <f t="shared" si="54"/>
        <v/>
      </c>
      <c r="R240" s="61" t="str">
        <f t="shared" si="55"/>
        <v/>
      </c>
      <c r="S240" s="59" t="str">
        <f t="shared" si="61"/>
        <v/>
      </c>
      <c r="T240" s="65"/>
      <c r="U240" s="58" t="str">
        <f t="shared" si="62"/>
        <v/>
      </c>
      <c r="V240" s="61" t="str">
        <f t="shared" si="56"/>
        <v/>
      </c>
      <c r="W240" s="61" t="str">
        <f t="shared" si="57"/>
        <v/>
      </c>
      <c r="X240" s="59" t="str">
        <f t="shared" si="63"/>
        <v/>
      </c>
      <c r="Y240" s="65"/>
    </row>
    <row r="241" spans="1:25" s="3" customFormat="1" x14ac:dyDescent="0.2">
      <c r="A241" s="71"/>
      <c r="B241" s="72"/>
      <c r="C241" s="73"/>
      <c r="D241" s="74"/>
      <c r="E241" s="74"/>
      <c r="F241" s="60" t="str">
        <f t="shared" si="48"/>
        <v/>
      </c>
      <c r="G241" s="61" t="str">
        <f t="shared" si="49"/>
        <v/>
      </c>
      <c r="H241" s="61" t="str">
        <f t="shared" si="50"/>
        <v/>
      </c>
      <c r="I241" s="59" t="str">
        <f t="shared" si="58"/>
        <v/>
      </c>
      <c r="J241" s="65"/>
      <c r="K241" s="60" t="str">
        <f t="shared" si="51"/>
        <v/>
      </c>
      <c r="L241" s="61" t="str">
        <f t="shared" si="52"/>
        <v/>
      </c>
      <c r="M241" s="61" t="str">
        <f t="shared" si="53"/>
        <v/>
      </c>
      <c r="N241" s="59" t="str">
        <f t="shared" si="59"/>
        <v/>
      </c>
      <c r="O241" s="65"/>
      <c r="P241" s="58" t="str">
        <f t="shared" si="60"/>
        <v/>
      </c>
      <c r="Q241" s="61" t="str">
        <f t="shared" si="54"/>
        <v/>
      </c>
      <c r="R241" s="61" t="str">
        <f t="shared" si="55"/>
        <v/>
      </c>
      <c r="S241" s="59" t="str">
        <f t="shared" si="61"/>
        <v/>
      </c>
      <c r="T241" s="65"/>
      <c r="U241" s="58" t="str">
        <f t="shared" si="62"/>
        <v/>
      </c>
      <c r="V241" s="61" t="str">
        <f t="shared" si="56"/>
        <v/>
      </c>
      <c r="W241" s="61" t="str">
        <f t="shared" si="57"/>
        <v/>
      </c>
      <c r="X241" s="59" t="str">
        <f t="shared" si="63"/>
        <v/>
      </c>
      <c r="Y241" s="65"/>
    </row>
    <row r="242" spans="1:25" s="3" customFormat="1" x14ac:dyDescent="0.2">
      <c r="A242" s="71"/>
      <c r="B242" s="72"/>
      <c r="C242" s="73"/>
      <c r="D242" s="74"/>
      <c r="E242" s="74"/>
      <c r="F242" s="60" t="str">
        <f t="shared" si="48"/>
        <v/>
      </c>
      <c r="G242" s="61" t="str">
        <f t="shared" si="49"/>
        <v/>
      </c>
      <c r="H242" s="61" t="str">
        <f t="shared" si="50"/>
        <v/>
      </c>
      <c r="I242" s="59" t="str">
        <f t="shared" si="58"/>
        <v/>
      </c>
      <c r="J242" s="65"/>
      <c r="K242" s="60" t="str">
        <f t="shared" si="51"/>
        <v/>
      </c>
      <c r="L242" s="61" t="str">
        <f t="shared" si="52"/>
        <v/>
      </c>
      <c r="M242" s="61" t="str">
        <f t="shared" si="53"/>
        <v/>
      </c>
      <c r="N242" s="59" t="str">
        <f t="shared" si="59"/>
        <v/>
      </c>
      <c r="O242" s="65"/>
      <c r="P242" s="58" t="str">
        <f t="shared" si="60"/>
        <v/>
      </c>
      <c r="Q242" s="61" t="str">
        <f t="shared" si="54"/>
        <v/>
      </c>
      <c r="R242" s="61" t="str">
        <f t="shared" si="55"/>
        <v/>
      </c>
      <c r="S242" s="59" t="str">
        <f t="shared" si="61"/>
        <v/>
      </c>
      <c r="T242" s="65"/>
      <c r="U242" s="58" t="str">
        <f t="shared" si="62"/>
        <v/>
      </c>
      <c r="V242" s="61" t="str">
        <f t="shared" si="56"/>
        <v/>
      </c>
      <c r="W242" s="61" t="str">
        <f t="shared" si="57"/>
        <v/>
      </c>
      <c r="X242" s="59" t="str">
        <f t="shared" si="63"/>
        <v/>
      </c>
      <c r="Y242" s="65"/>
    </row>
    <row r="243" spans="1:25" s="3" customFormat="1" x14ac:dyDescent="0.2">
      <c r="A243" s="71"/>
      <c r="B243" s="72"/>
      <c r="C243" s="73"/>
      <c r="D243" s="74"/>
      <c r="E243" s="74"/>
      <c r="F243" s="60" t="str">
        <f t="shared" si="48"/>
        <v/>
      </c>
      <c r="G243" s="61" t="str">
        <f t="shared" si="49"/>
        <v/>
      </c>
      <c r="H243" s="61" t="str">
        <f t="shared" si="50"/>
        <v/>
      </c>
      <c r="I243" s="59" t="str">
        <f t="shared" si="58"/>
        <v/>
      </c>
      <c r="J243" s="65"/>
      <c r="K243" s="60" t="str">
        <f t="shared" si="51"/>
        <v/>
      </c>
      <c r="L243" s="61" t="str">
        <f t="shared" si="52"/>
        <v/>
      </c>
      <c r="M243" s="61" t="str">
        <f t="shared" si="53"/>
        <v/>
      </c>
      <c r="N243" s="59" t="str">
        <f t="shared" si="59"/>
        <v/>
      </c>
      <c r="O243" s="65"/>
      <c r="P243" s="58" t="str">
        <f t="shared" si="60"/>
        <v/>
      </c>
      <c r="Q243" s="61" t="str">
        <f t="shared" si="54"/>
        <v/>
      </c>
      <c r="R243" s="61" t="str">
        <f t="shared" si="55"/>
        <v/>
      </c>
      <c r="S243" s="59" t="str">
        <f t="shared" si="61"/>
        <v/>
      </c>
      <c r="T243" s="65"/>
      <c r="U243" s="58" t="str">
        <f t="shared" si="62"/>
        <v/>
      </c>
      <c r="V243" s="61" t="str">
        <f t="shared" si="56"/>
        <v/>
      </c>
      <c r="W243" s="61" t="str">
        <f t="shared" si="57"/>
        <v/>
      </c>
      <c r="X243" s="59" t="str">
        <f t="shared" si="63"/>
        <v/>
      </c>
      <c r="Y243" s="65"/>
    </row>
    <row r="244" spans="1:25" s="3" customFormat="1" x14ac:dyDescent="0.2">
      <c r="A244" s="71"/>
      <c r="B244" s="72"/>
      <c r="C244" s="73"/>
      <c r="D244" s="74"/>
      <c r="E244" s="74"/>
      <c r="F244" s="60" t="str">
        <f t="shared" si="48"/>
        <v/>
      </c>
      <c r="G244" s="61" t="str">
        <f t="shared" si="49"/>
        <v/>
      </c>
      <c r="H244" s="61" t="str">
        <f t="shared" si="50"/>
        <v/>
      </c>
      <c r="I244" s="59" t="str">
        <f t="shared" si="58"/>
        <v/>
      </c>
      <c r="J244" s="65"/>
      <c r="K244" s="60" t="str">
        <f t="shared" si="51"/>
        <v/>
      </c>
      <c r="L244" s="61" t="str">
        <f t="shared" si="52"/>
        <v/>
      </c>
      <c r="M244" s="61" t="str">
        <f t="shared" si="53"/>
        <v/>
      </c>
      <c r="N244" s="59" t="str">
        <f t="shared" si="59"/>
        <v/>
      </c>
      <c r="O244" s="65"/>
      <c r="P244" s="58" t="str">
        <f t="shared" si="60"/>
        <v/>
      </c>
      <c r="Q244" s="61" t="str">
        <f t="shared" si="54"/>
        <v/>
      </c>
      <c r="R244" s="61" t="str">
        <f t="shared" si="55"/>
        <v/>
      </c>
      <c r="S244" s="59" t="str">
        <f t="shared" si="61"/>
        <v/>
      </c>
      <c r="T244" s="65"/>
      <c r="U244" s="58" t="str">
        <f t="shared" si="62"/>
        <v/>
      </c>
      <c r="V244" s="61" t="str">
        <f t="shared" si="56"/>
        <v/>
      </c>
      <c r="W244" s="61" t="str">
        <f t="shared" si="57"/>
        <v/>
      </c>
      <c r="X244" s="59" t="str">
        <f t="shared" si="63"/>
        <v/>
      </c>
      <c r="Y244" s="65"/>
    </row>
    <row r="245" spans="1:25" s="3" customFormat="1" x14ac:dyDescent="0.2">
      <c r="A245" s="71"/>
      <c r="B245" s="72"/>
      <c r="C245" s="73"/>
      <c r="D245" s="74"/>
      <c r="E245" s="74"/>
      <c r="F245" s="60" t="str">
        <f t="shared" si="48"/>
        <v/>
      </c>
      <c r="G245" s="61" t="str">
        <f t="shared" si="49"/>
        <v/>
      </c>
      <c r="H245" s="61" t="str">
        <f t="shared" si="50"/>
        <v/>
      </c>
      <c r="I245" s="59" t="str">
        <f t="shared" si="58"/>
        <v/>
      </c>
      <c r="J245" s="65"/>
      <c r="K245" s="60" t="str">
        <f t="shared" si="51"/>
        <v/>
      </c>
      <c r="L245" s="61" t="str">
        <f t="shared" si="52"/>
        <v/>
      </c>
      <c r="M245" s="61" t="str">
        <f t="shared" si="53"/>
        <v/>
      </c>
      <c r="N245" s="59" t="str">
        <f t="shared" si="59"/>
        <v/>
      </c>
      <c r="O245" s="65"/>
      <c r="P245" s="58" t="str">
        <f t="shared" si="60"/>
        <v/>
      </c>
      <c r="Q245" s="61" t="str">
        <f t="shared" si="54"/>
        <v/>
      </c>
      <c r="R245" s="61" t="str">
        <f t="shared" si="55"/>
        <v/>
      </c>
      <c r="S245" s="59" t="str">
        <f t="shared" si="61"/>
        <v/>
      </c>
      <c r="T245" s="65"/>
      <c r="U245" s="58" t="str">
        <f t="shared" si="62"/>
        <v/>
      </c>
      <c r="V245" s="61" t="str">
        <f t="shared" si="56"/>
        <v/>
      </c>
      <c r="W245" s="61" t="str">
        <f t="shared" si="57"/>
        <v/>
      </c>
      <c r="X245" s="59" t="str">
        <f t="shared" si="63"/>
        <v/>
      </c>
      <c r="Y245" s="65"/>
    </row>
    <row r="246" spans="1:25" s="3" customFormat="1" x14ac:dyDescent="0.2">
      <c r="A246" s="71"/>
      <c r="B246" s="72"/>
      <c r="C246" s="73"/>
      <c r="D246" s="74"/>
      <c r="E246" s="74"/>
      <c r="F246" s="60" t="str">
        <f t="shared" si="48"/>
        <v/>
      </c>
      <c r="G246" s="61" t="str">
        <f t="shared" si="49"/>
        <v/>
      </c>
      <c r="H246" s="61" t="str">
        <f t="shared" si="50"/>
        <v/>
      </c>
      <c r="I246" s="59" t="str">
        <f t="shared" si="58"/>
        <v/>
      </c>
      <c r="J246" s="65"/>
      <c r="K246" s="60" t="str">
        <f t="shared" si="51"/>
        <v/>
      </c>
      <c r="L246" s="61" t="str">
        <f t="shared" si="52"/>
        <v/>
      </c>
      <c r="M246" s="61" t="str">
        <f t="shared" si="53"/>
        <v/>
      </c>
      <c r="N246" s="59" t="str">
        <f t="shared" si="59"/>
        <v/>
      </c>
      <c r="O246" s="65"/>
      <c r="P246" s="58" t="str">
        <f t="shared" si="60"/>
        <v/>
      </c>
      <c r="Q246" s="61" t="str">
        <f t="shared" si="54"/>
        <v/>
      </c>
      <c r="R246" s="61" t="str">
        <f t="shared" si="55"/>
        <v/>
      </c>
      <c r="S246" s="59" t="str">
        <f t="shared" si="61"/>
        <v/>
      </c>
      <c r="T246" s="65"/>
      <c r="U246" s="58" t="str">
        <f t="shared" si="62"/>
        <v/>
      </c>
      <c r="V246" s="61" t="str">
        <f t="shared" si="56"/>
        <v/>
      </c>
      <c r="W246" s="61" t="str">
        <f t="shared" si="57"/>
        <v/>
      </c>
      <c r="X246" s="59" t="str">
        <f t="shared" si="63"/>
        <v/>
      </c>
      <c r="Y246" s="65"/>
    </row>
    <row r="247" spans="1:25" s="3" customFormat="1" x14ac:dyDescent="0.2">
      <c r="A247" s="71"/>
      <c r="B247" s="72"/>
      <c r="C247" s="73"/>
      <c r="D247" s="74"/>
      <c r="E247" s="74"/>
      <c r="F247" s="60" t="str">
        <f t="shared" si="48"/>
        <v/>
      </c>
      <c r="G247" s="61" t="str">
        <f t="shared" si="49"/>
        <v/>
      </c>
      <c r="H247" s="61" t="str">
        <f t="shared" si="50"/>
        <v/>
      </c>
      <c r="I247" s="59" t="str">
        <f t="shared" si="58"/>
        <v/>
      </c>
      <c r="J247" s="65"/>
      <c r="K247" s="60" t="str">
        <f t="shared" si="51"/>
        <v/>
      </c>
      <c r="L247" s="61" t="str">
        <f t="shared" si="52"/>
        <v/>
      </c>
      <c r="M247" s="61" t="str">
        <f t="shared" si="53"/>
        <v/>
      </c>
      <c r="N247" s="59" t="str">
        <f t="shared" si="59"/>
        <v/>
      </c>
      <c r="O247" s="65"/>
      <c r="P247" s="58" t="str">
        <f t="shared" si="60"/>
        <v/>
      </c>
      <c r="Q247" s="61" t="str">
        <f t="shared" si="54"/>
        <v/>
      </c>
      <c r="R247" s="61" t="str">
        <f t="shared" si="55"/>
        <v/>
      </c>
      <c r="S247" s="59" t="str">
        <f t="shared" si="61"/>
        <v/>
      </c>
      <c r="T247" s="65"/>
      <c r="U247" s="58" t="str">
        <f t="shared" si="62"/>
        <v/>
      </c>
      <c r="V247" s="61" t="str">
        <f t="shared" si="56"/>
        <v/>
      </c>
      <c r="W247" s="61" t="str">
        <f t="shared" si="57"/>
        <v/>
      </c>
      <c r="X247" s="59" t="str">
        <f t="shared" si="63"/>
        <v/>
      </c>
      <c r="Y247" s="65"/>
    </row>
    <row r="248" spans="1:25" s="3" customFormat="1" x14ac:dyDescent="0.2">
      <c r="A248" s="71"/>
      <c r="B248" s="72"/>
      <c r="C248" s="73"/>
      <c r="D248" s="74"/>
      <c r="E248" s="74"/>
      <c r="F248" s="60" t="str">
        <f t="shared" si="48"/>
        <v/>
      </c>
      <c r="G248" s="61" t="str">
        <f t="shared" si="49"/>
        <v/>
      </c>
      <c r="H248" s="61" t="str">
        <f t="shared" si="50"/>
        <v/>
      </c>
      <c r="I248" s="59" t="str">
        <f t="shared" si="58"/>
        <v/>
      </c>
      <c r="J248" s="65"/>
      <c r="K248" s="60" t="str">
        <f t="shared" si="51"/>
        <v/>
      </c>
      <c r="L248" s="61" t="str">
        <f t="shared" si="52"/>
        <v/>
      </c>
      <c r="M248" s="61" t="str">
        <f t="shared" si="53"/>
        <v/>
      </c>
      <c r="N248" s="59" t="str">
        <f t="shared" si="59"/>
        <v/>
      </c>
      <c r="O248" s="65"/>
      <c r="P248" s="58" t="str">
        <f t="shared" si="60"/>
        <v/>
      </c>
      <c r="Q248" s="61" t="str">
        <f t="shared" si="54"/>
        <v/>
      </c>
      <c r="R248" s="61" t="str">
        <f t="shared" si="55"/>
        <v/>
      </c>
      <c r="S248" s="59" t="str">
        <f t="shared" si="61"/>
        <v/>
      </c>
      <c r="T248" s="65"/>
      <c r="U248" s="58" t="str">
        <f t="shared" si="62"/>
        <v/>
      </c>
      <c r="V248" s="61" t="str">
        <f t="shared" si="56"/>
        <v/>
      </c>
      <c r="W248" s="61" t="str">
        <f t="shared" si="57"/>
        <v/>
      </c>
      <c r="X248" s="59" t="str">
        <f t="shared" si="63"/>
        <v/>
      </c>
      <c r="Y248" s="65"/>
    </row>
    <row r="249" spans="1:25" s="3" customFormat="1" x14ac:dyDescent="0.2">
      <c r="A249" s="71"/>
      <c r="B249" s="72"/>
      <c r="C249" s="73"/>
      <c r="D249" s="74"/>
      <c r="E249" s="74"/>
      <c r="F249" s="60" t="str">
        <f t="shared" si="48"/>
        <v/>
      </c>
      <c r="G249" s="61" t="str">
        <f t="shared" si="49"/>
        <v/>
      </c>
      <c r="H249" s="61" t="str">
        <f t="shared" si="50"/>
        <v/>
      </c>
      <c r="I249" s="59" t="str">
        <f t="shared" si="58"/>
        <v/>
      </c>
      <c r="J249" s="65"/>
      <c r="K249" s="60" t="str">
        <f t="shared" si="51"/>
        <v/>
      </c>
      <c r="L249" s="61" t="str">
        <f t="shared" si="52"/>
        <v/>
      </c>
      <c r="M249" s="61" t="str">
        <f t="shared" si="53"/>
        <v/>
      </c>
      <c r="N249" s="59" t="str">
        <f t="shared" si="59"/>
        <v/>
      </c>
      <c r="O249" s="65"/>
      <c r="P249" s="58" t="str">
        <f t="shared" si="60"/>
        <v/>
      </c>
      <c r="Q249" s="61" t="str">
        <f t="shared" si="54"/>
        <v/>
      </c>
      <c r="R249" s="61" t="str">
        <f t="shared" si="55"/>
        <v/>
      </c>
      <c r="S249" s="59" t="str">
        <f t="shared" si="61"/>
        <v/>
      </c>
      <c r="T249" s="65"/>
      <c r="U249" s="58" t="str">
        <f t="shared" si="62"/>
        <v/>
      </c>
      <c r="V249" s="61" t="str">
        <f t="shared" si="56"/>
        <v/>
      </c>
      <c r="W249" s="61" t="str">
        <f t="shared" si="57"/>
        <v/>
      </c>
      <c r="X249" s="59" t="str">
        <f t="shared" si="63"/>
        <v/>
      </c>
      <c r="Y249" s="65"/>
    </row>
    <row r="250" spans="1:25" s="3" customFormat="1" x14ac:dyDescent="0.2">
      <c r="A250" s="71"/>
      <c r="B250" s="72"/>
      <c r="C250" s="73"/>
      <c r="D250" s="74"/>
      <c r="E250" s="74"/>
      <c r="F250" s="60" t="str">
        <f t="shared" si="48"/>
        <v/>
      </c>
      <c r="G250" s="61" t="str">
        <f t="shared" si="49"/>
        <v/>
      </c>
      <c r="H250" s="61" t="str">
        <f t="shared" si="50"/>
        <v/>
      </c>
      <c r="I250" s="59" t="str">
        <f t="shared" si="58"/>
        <v/>
      </c>
      <c r="J250" s="65"/>
      <c r="K250" s="60" t="str">
        <f t="shared" si="51"/>
        <v/>
      </c>
      <c r="L250" s="61" t="str">
        <f t="shared" si="52"/>
        <v/>
      </c>
      <c r="M250" s="61" t="str">
        <f t="shared" si="53"/>
        <v/>
      </c>
      <c r="N250" s="59" t="str">
        <f t="shared" si="59"/>
        <v/>
      </c>
      <c r="O250" s="65"/>
      <c r="P250" s="58" t="str">
        <f t="shared" si="60"/>
        <v/>
      </c>
      <c r="Q250" s="61" t="str">
        <f t="shared" si="54"/>
        <v/>
      </c>
      <c r="R250" s="61" t="str">
        <f t="shared" si="55"/>
        <v/>
      </c>
      <c r="S250" s="59" t="str">
        <f t="shared" si="61"/>
        <v/>
      </c>
      <c r="T250" s="65"/>
      <c r="U250" s="58" t="str">
        <f t="shared" si="62"/>
        <v/>
      </c>
      <c r="V250" s="61" t="str">
        <f t="shared" si="56"/>
        <v/>
      </c>
      <c r="W250" s="61" t="str">
        <f t="shared" si="57"/>
        <v/>
      </c>
      <c r="X250" s="59" t="str">
        <f t="shared" si="63"/>
        <v/>
      </c>
      <c r="Y250" s="65"/>
    </row>
    <row r="251" spans="1:25" s="3" customFormat="1" x14ac:dyDescent="0.2">
      <c r="A251" s="71"/>
      <c r="B251" s="72"/>
      <c r="C251" s="73"/>
      <c r="D251" s="74"/>
      <c r="E251" s="74"/>
      <c r="F251" s="60" t="str">
        <f t="shared" si="48"/>
        <v/>
      </c>
      <c r="G251" s="61" t="str">
        <f t="shared" si="49"/>
        <v/>
      </c>
      <c r="H251" s="61" t="str">
        <f t="shared" si="50"/>
        <v/>
      </c>
      <c r="I251" s="59" t="str">
        <f t="shared" si="58"/>
        <v/>
      </c>
      <c r="J251" s="65"/>
      <c r="K251" s="60" t="str">
        <f t="shared" si="51"/>
        <v/>
      </c>
      <c r="L251" s="61" t="str">
        <f t="shared" si="52"/>
        <v/>
      </c>
      <c r="M251" s="61" t="str">
        <f t="shared" si="53"/>
        <v/>
      </c>
      <c r="N251" s="59" t="str">
        <f t="shared" si="59"/>
        <v/>
      </c>
      <c r="O251" s="65"/>
      <c r="P251" s="58" t="str">
        <f t="shared" si="60"/>
        <v/>
      </c>
      <c r="Q251" s="61" t="str">
        <f t="shared" si="54"/>
        <v/>
      </c>
      <c r="R251" s="61" t="str">
        <f t="shared" si="55"/>
        <v/>
      </c>
      <c r="S251" s="59" t="str">
        <f t="shared" si="61"/>
        <v/>
      </c>
      <c r="T251" s="65"/>
      <c r="U251" s="58" t="str">
        <f t="shared" si="62"/>
        <v/>
      </c>
      <c r="V251" s="61" t="str">
        <f t="shared" si="56"/>
        <v/>
      </c>
      <c r="W251" s="61" t="str">
        <f t="shared" si="57"/>
        <v/>
      </c>
      <c r="X251" s="59" t="str">
        <f t="shared" si="63"/>
        <v/>
      </c>
      <c r="Y251" s="65"/>
    </row>
    <row r="252" spans="1:25" s="3" customFormat="1" x14ac:dyDescent="0.2">
      <c r="A252" s="71"/>
      <c r="B252" s="72"/>
      <c r="C252" s="73"/>
      <c r="D252" s="74"/>
      <c r="E252" s="74"/>
      <c r="F252" s="60" t="str">
        <f t="shared" si="48"/>
        <v/>
      </c>
      <c r="G252" s="61" t="str">
        <f t="shared" si="49"/>
        <v/>
      </c>
      <c r="H252" s="61" t="str">
        <f t="shared" si="50"/>
        <v/>
      </c>
      <c r="I252" s="59" t="str">
        <f t="shared" si="58"/>
        <v/>
      </c>
      <c r="J252" s="65"/>
      <c r="K252" s="60" t="str">
        <f t="shared" si="51"/>
        <v/>
      </c>
      <c r="L252" s="61" t="str">
        <f t="shared" si="52"/>
        <v/>
      </c>
      <c r="M252" s="61" t="str">
        <f t="shared" si="53"/>
        <v/>
      </c>
      <c r="N252" s="59" t="str">
        <f t="shared" si="59"/>
        <v/>
      </c>
      <c r="O252" s="65"/>
      <c r="P252" s="58" t="str">
        <f t="shared" si="60"/>
        <v/>
      </c>
      <c r="Q252" s="61" t="str">
        <f t="shared" si="54"/>
        <v/>
      </c>
      <c r="R252" s="61" t="str">
        <f t="shared" si="55"/>
        <v/>
      </c>
      <c r="S252" s="59" t="str">
        <f t="shared" si="61"/>
        <v/>
      </c>
      <c r="T252" s="65"/>
      <c r="U252" s="58" t="str">
        <f t="shared" si="62"/>
        <v/>
      </c>
      <c r="V252" s="61" t="str">
        <f t="shared" si="56"/>
        <v/>
      </c>
      <c r="W252" s="61" t="str">
        <f t="shared" si="57"/>
        <v/>
      </c>
      <c r="X252" s="59" t="str">
        <f t="shared" si="63"/>
        <v/>
      </c>
      <c r="Y252" s="65"/>
    </row>
    <row r="253" spans="1:25" s="3" customFormat="1" x14ac:dyDescent="0.2">
      <c r="A253" s="71"/>
      <c r="B253" s="72"/>
      <c r="C253" s="73"/>
      <c r="D253" s="74"/>
      <c r="E253" s="74"/>
      <c r="F253" s="60" t="str">
        <f t="shared" si="48"/>
        <v/>
      </c>
      <c r="G253" s="61" t="str">
        <f t="shared" si="49"/>
        <v/>
      </c>
      <c r="H253" s="61" t="str">
        <f t="shared" si="50"/>
        <v/>
      </c>
      <c r="I253" s="59" t="str">
        <f t="shared" si="58"/>
        <v/>
      </c>
      <c r="J253" s="65"/>
      <c r="K253" s="60" t="str">
        <f t="shared" si="51"/>
        <v/>
      </c>
      <c r="L253" s="61" t="str">
        <f t="shared" si="52"/>
        <v/>
      </c>
      <c r="M253" s="61" t="str">
        <f t="shared" si="53"/>
        <v/>
      </c>
      <c r="N253" s="59" t="str">
        <f t="shared" si="59"/>
        <v/>
      </c>
      <c r="O253" s="65"/>
      <c r="P253" s="58" t="str">
        <f t="shared" si="60"/>
        <v/>
      </c>
      <c r="Q253" s="61" t="str">
        <f t="shared" si="54"/>
        <v/>
      </c>
      <c r="R253" s="61" t="str">
        <f t="shared" si="55"/>
        <v/>
      </c>
      <c r="S253" s="59" t="str">
        <f t="shared" si="61"/>
        <v/>
      </c>
      <c r="T253" s="65"/>
      <c r="U253" s="58" t="str">
        <f t="shared" si="62"/>
        <v/>
      </c>
      <c r="V253" s="61" t="str">
        <f t="shared" si="56"/>
        <v/>
      </c>
      <c r="W253" s="61" t="str">
        <f t="shared" si="57"/>
        <v/>
      </c>
      <c r="X253" s="59" t="str">
        <f t="shared" si="63"/>
        <v/>
      </c>
      <c r="Y253" s="65"/>
    </row>
    <row r="254" spans="1:25" s="3" customFormat="1" x14ac:dyDescent="0.2">
      <c r="A254" s="71"/>
      <c r="B254" s="72"/>
      <c r="C254" s="73"/>
      <c r="D254" s="74"/>
      <c r="E254" s="74"/>
      <c r="F254" s="60" t="str">
        <f t="shared" si="48"/>
        <v/>
      </c>
      <c r="G254" s="61" t="str">
        <f t="shared" si="49"/>
        <v/>
      </c>
      <c r="H254" s="61" t="str">
        <f t="shared" si="50"/>
        <v/>
      </c>
      <c r="I254" s="59" t="str">
        <f t="shared" si="58"/>
        <v/>
      </c>
      <c r="J254" s="65"/>
      <c r="K254" s="60" t="str">
        <f t="shared" si="51"/>
        <v/>
      </c>
      <c r="L254" s="61" t="str">
        <f t="shared" si="52"/>
        <v/>
      </c>
      <c r="M254" s="61" t="str">
        <f t="shared" si="53"/>
        <v/>
      </c>
      <c r="N254" s="59" t="str">
        <f t="shared" si="59"/>
        <v/>
      </c>
      <c r="O254" s="65"/>
      <c r="P254" s="58" t="str">
        <f t="shared" si="60"/>
        <v/>
      </c>
      <c r="Q254" s="61" t="str">
        <f t="shared" si="54"/>
        <v/>
      </c>
      <c r="R254" s="61" t="str">
        <f t="shared" si="55"/>
        <v/>
      </c>
      <c r="S254" s="59" t="str">
        <f t="shared" si="61"/>
        <v/>
      </c>
      <c r="T254" s="65"/>
      <c r="U254" s="58" t="str">
        <f t="shared" si="62"/>
        <v/>
      </c>
      <c r="V254" s="61" t="str">
        <f t="shared" si="56"/>
        <v/>
      </c>
      <c r="W254" s="61" t="str">
        <f t="shared" si="57"/>
        <v/>
      </c>
      <c r="X254" s="59" t="str">
        <f t="shared" si="63"/>
        <v/>
      </c>
      <c r="Y254" s="65"/>
    </row>
    <row r="255" spans="1:25" s="3" customFormat="1" x14ac:dyDescent="0.2">
      <c r="A255" s="71"/>
      <c r="B255" s="72"/>
      <c r="C255" s="73"/>
      <c r="D255" s="74"/>
      <c r="E255" s="74"/>
      <c r="F255" s="60" t="str">
        <f t="shared" si="48"/>
        <v/>
      </c>
      <c r="G255" s="61" t="str">
        <f t="shared" si="49"/>
        <v/>
      </c>
      <c r="H255" s="61" t="str">
        <f t="shared" si="50"/>
        <v/>
      </c>
      <c r="I255" s="59" t="str">
        <f t="shared" si="58"/>
        <v/>
      </c>
      <c r="J255" s="65"/>
      <c r="K255" s="60" t="str">
        <f t="shared" si="51"/>
        <v/>
      </c>
      <c r="L255" s="61" t="str">
        <f t="shared" si="52"/>
        <v/>
      </c>
      <c r="M255" s="61" t="str">
        <f t="shared" si="53"/>
        <v/>
      </c>
      <c r="N255" s="59" t="str">
        <f t="shared" si="59"/>
        <v/>
      </c>
      <c r="O255" s="65"/>
      <c r="P255" s="58" t="str">
        <f t="shared" si="60"/>
        <v/>
      </c>
      <c r="Q255" s="61" t="str">
        <f t="shared" si="54"/>
        <v/>
      </c>
      <c r="R255" s="61" t="str">
        <f t="shared" si="55"/>
        <v/>
      </c>
      <c r="S255" s="59" t="str">
        <f t="shared" si="61"/>
        <v/>
      </c>
      <c r="T255" s="65"/>
      <c r="U255" s="58" t="str">
        <f t="shared" si="62"/>
        <v/>
      </c>
      <c r="V255" s="61" t="str">
        <f t="shared" si="56"/>
        <v/>
      </c>
      <c r="W255" s="61" t="str">
        <f t="shared" si="57"/>
        <v/>
      </c>
      <c r="X255" s="59" t="str">
        <f t="shared" si="63"/>
        <v/>
      </c>
      <c r="Y255" s="65"/>
    </row>
    <row r="256" spans="1:25" s="3" customFormat="1" x14ac:dyDescent="0.2">
      <c r="A256" s="71"/>
      <c r="B256" s="72"/>
      <c r="C256" s="73"/>
      <c r="D256" s="74"/>
      <c r="E256" s="74"/>
      <c r="F256" s="60" t="str">
        <f t="shared" si="48"/>
        <v/>
      </c>
      <c r="G256" s="61" t="str">
        <f t="shared" si="49"/>
        <v/>
      </c>
      <c r="H256" s="61" t="str">
        <f t="shared" si="50"/>
        <v/>
      </c>
      <c r="I256" s="59" t="str">
        <f t="shared" si="58"/>
        <v/>
      </c>
      <c r="J256" s="65"/>
      <c r="K256" s="60" t="str">
        <f t="shared" si="51"/>
        <v/>
      </c>
      <c r="L256" s="61" t="str">
        <f t="shared" si="52"/>
        <v/>
      </c>
      <c r="M256" s="61" t="str">
        <f t="shared" si="53"/>
        <v/>
      </c>
      <c r="N256" s="59" t="str">
        <f t="shared" si="59"/>
        <v/>
      </c>
      <c r="O256" s="65"/>
      <c r="P256" s="58" t="str">
        <f t="shared" si="60"/>
        <v/>
      </c>
      <c r="Q256" s="61" t="str">
        <f t="shared" si="54"/>
        <v/>
      </c>
      <c r="R256" s="61" t="str">
        <f t="shared" si="55"/>
        <v/>
      </c>
      <c r="S256" s="59" t="str">
        <f t="shared" si="61"/>
        <v/>
      </c>
      <c r="T256" s="65"/>
      <c r="U256" s="58" t="str">
        <f t="shared" si="62"/>
        <v/>
      </c>
      <c r="V256" s="61" t="str">
        <f t="shared" si="56"/>
        <v/>
      </c>
      <c r="W256" s="61" t="str">
        <f t="shared" si="57"/>
        <v/>
      </c>
      <c r="X256" s="59" t="str">
        <f t="shared" si="63"/>
        <v/>
      </c>
      <c r="Y256" s="65"/>
    </row>
    <row r="257" spans="1:25" s="3" customFormat="1" x14ac:dyDescent="0.2">
      <c r="A257" s="71"/>
      <c r="B257" s="72"/>
      <c r="C257" s="73"/>
      <c r="D257" s="74"/>
      <c r="E257" s="74"/>
      <c r="F257" s="60" t="str">
        <f t="shared" si="48"/>
        <v/>
      </c>
      <c r="G257" s="61" t="str">
        <f t="shared" si="49"/>
        <v/>
      </c>
      <c r="H257" s="61" t="str">
        <f t="shared" si="50"/>
        <v/>
      </c>
      <c r="I257" s="59" t="str">
        <f t="shared" si="58"/>
        <v/>
      </c>
      <c r="J257" s="65"/>
      <c r="K257" s="60" t="str">
        <f t="shared" si="51"/>
        <v/>
      </c>
      <c r="L257" s="61" t="str">
        <f t="shared" si="52"/>
        <v/>
      </c>
      <c r="M257" s="61" t="str">
        <f t="shared" si="53"/>
        <v/>
      </c>
      <c r="N257" s="59" t="str">
        <f t="shared" si="59"/>
        <v/>
      </c>
      <c r="O257" s="65"/>
      <c r="P257" s="58" t="str">
        <f t="shared" si="60"/>
        <v/>
      </c>
      <c r="Q257" s="61" t="str">
        <f t="shared" si="54"/>
        <v/>
      </c>
      <c r="R257" s="61" t="str">
        <f t="shared" si="55"/>
        <v/>
      </c>
      <c r="S257" s="59" t="str">
        <f t="shared" si="61"/>
        <v/>
      </c>
      <c r="T257" s="65"/>
      <c r="U257" s="58" t="str">
        <f t="shared" si="62"/>
        <v/>
      </c>
      <c r="V257" s="61" t="str">
        <f t="shared" si="56"/>
        <v/>
      </c>
      <c r="W257" s="61" t="str">
        <f t="shared" si="57"/>
        <v/>
      </c>
      <c r="X257" s="59" t="str">
        <f t="shared" si="63"/>
        <v/>
      </c>
      <c r="Y257" s="65"/>
    </row>
    <row r="258" spans="1:25" s="3" customFormat="1" x14ac:dyDescent="0.2">
      <c r="A258" s="71"/>
      <c r="B258" s="72"/>
      <c r="C258" s="73"/>
      <c r="D258" s="74"/>
      <c r="E258" s="74"/>
      <c r="F258" s="60" t="str">
        <f t="shared" si="48"/>
        <v/>
      </c>
      <c r="G258" s="61" t="str">
        <f t="shared" si="49"/>
        <v/>
      </c>
      <c r="H258" s="61" t="str">
        <f t="shared" si="50"/>
        <v/>
      </c>
      <c r="I258" s="59" t="str">
        <f t="shared" si="58"/>
        <v/>
      </c>
      <c r="J258" s="65"/>
      <c r="K258" s="60" t="str">
        <f t="shared" si="51"/>
        <v/>
      </c>
      <c r="L258" s="61" t="str">
        <f t="shared" si="52"/>
        <v/>
      </c>
      <c r="M258" s="61" t="str">
        <f t="shared" si="53"/>
        <v/>
      </c>
      <c r="N258" s="59" t="str">
        <f t="shared" si="59"/>
        <v/>
      </c>
      <c r="O258" s="65"/>
      <c r="P258" s="58" t="str">
        <f t="shared" si="60"/>
        <v/>
      </c>
      <c r="Q258" s="61" t="str">
        <f t="shared" si="54"/>
        <v/>
      </c>
      <c r="R258" s="61" t="str">
        <f t="shared" si="55"/>
        <v/>
      </c>
      <c r="S258" s="59" t="str">
        <f t="shared" si="61"/>
        <v/>
      </c>
      <c r="T258" s="65"/>
      <c r="U258" s="58" t="str">
        <f t="shared" si="62"/>
        <v/>
      </c>
      <c r="V258" s="61" t="str">
        <f t="shared" si="56"/>
        <v/>
      </c>
      <c r="W258" s="61" t="str">
        <f t="shared" si="57"/>
        <v/>
      </c>
      <c r="X258" s="59" t="str">
        <f t="shared" si="63"/>
        <v/>
      </c>
      <c r="Y258" s="65"/>
    </row>
    <row r="259" spans="1:25" s="3" customFormat="1" x14ac:dyDescent="0.2">
      <c r="A259" s="71"/>
      <c r="B259" s="72"/>
      <c r="C259" s="73"/>
      <c r="D259" s="74"/>
      <c r="E259" s="74"/>
      <c r="F259" s="60" t="str">
        <f t="shared" ref="F259:F320" si="64">IF(ISERROR(IF($B259="","",IF($E259="","",IF($A259="","",$A259+30)))),0,IF($B259="","",IF($E259="","",IF($A259="","",$A259+30))))</f>
        <v/>
      </c>
      <c r="G259" s="61" t="str">
        <f t="shared" ref="G259:G320" si="65">F259</f>
        <v/>
      </c>
      <c r="H259" s="61" t="str">
        <f t="shared" ref="H259:H320" si="66">IF(ISERROR(IF($B259="","",IF($E259="","",IF($A259="","",G259-$B$1)))),0,IF($B259="","",IF($E259="","",IF($A259="","",G259-$B$1))))</f>
        <v/>
      </c>
      <c r="I259" s="59" t="str">
        <f t="shared" si="58"/>
        <v/>
      </c>
      <c r="J259" s="65"/>
      <c r="K259" s="60" t="str">
        <f t="shared" ref="K259:K320" si="67">IF(ISERROR(IF($B259="","",IF($E259="","",IF($A259="","",$A259+60)))),0,IF($B259="","",IF($E259="","",IF($A259="","",$A259+60))))</f>
        <v/>
      </c>
      <c r="L259" s="61" t="str">
        <f t="shared" ref="L259:L320" si="68">K259</f>
        <v/>
      </c>
      <c r="M259" s="61" t="str">
        <f t="shared" ref="M259:M320" si="69">IF(ISERROR(IF($B259="","",IF($E259="","",IF($A259="","",L259-$B$1)))),0,IF($B259="","",IF($E259="","",IF($A259="","",L259-$B$1))))</f>
        <v/>
      </c>
      <c r="N259" s="59" t="str">
        <f t="shared" si="59"/>
        <v/>
      </c>
      <c r="O259" s="65"/>
      <c r="P259" s="58" t="str">
        <f t="shared" si="60"/>
        <v/>
      </c>
      <c r="Q259" s="61" t="str">
        <f t="shared" ref="Q259:Q320" si="70">P259</f>
        <v/>
      </c>
      <c r="R259" s="61" t="str">
        <f t="shared" ref="R259:R320" si="71">IF(ISERROR(IF($B259="","",IF($E259="","",IF($A259="","",Q259-$B$1)))),0,IF($B259="","",IF($E259="","",IF($A259="","",Q259-$B$1))))</f>
        <v/>
      </c>
      <c r="S259" s="59" t="str">
        <f t="shared" si="61"/>
        <v/>
      </c>
      <c r="T259" s="65"/>
      <c r="U259" s="58" t="str">
        <f t="shared" si="62"/>
        <v/>
      </c>
      <c r="V259" s="61" t="str">
        <f t="shared" ref="V259:V320" si="72">U259</f>
        <v/>
      </c>
      <c r="W259" s="61" t="str">
        <f t="shared" ref="W259:W320" si="73">IF(ISERROR(IF($B259="","",IF($E259="","",IF($A259="","",V259-$B$1)))),0,IF($B259="","",IF($E259="","",IF($A259="","",V259-$B$1))))</f>
        <v/>
      </c>
      <c r="X259" s="59" t="str">
        <f t="shared" si="63"/>
        <v/>
      </c>
      <c r="Y259" s="65"/>
    </row>
    <row r="260" spans="1:25" s="3" customFormat="1" x14ac:dyDescent="0.2">
      <c r="A260" s="71"/>
      <c r="B260" s="72"/>
      <c r="C260" s="73"/>
      <c r="D260" s="74"/>
      <c r="E260" s="74"/>
      <c r="F260" s="60" t="str">
        <f t="shared" si="64"/>
        <v/>
      </c>
      <c r="G260" s="61" t="str">
        <f t="shared" si="65"/>
        <v/>
      </c>
      <c r="H260" s="61" t="str">
        <f t="shared" si="66"/>
        <v/>
      </c>
      <c r="I260" s="59" t="str">
        <f t="shared" ref="I260:I320" si="74">IF(AND(H260&gt;-2,H260&lt;8),7,"")</f>
        <v/>
      </c>
      <c r="J260" s="65"/>
      <c r="K260" s="60" t="str">
        <f t="shared" si="67"/>
        <v/>
      </c>
      <c r="L260" s="61" t="str">
        <f t="shared" si="68"/>
        <v/>
      </c>
      <c r="M260" s="61" t="str">
        <f t="shared" si="69"/>
        <v/>
      </c>
      <c r="N260" s="59" t="str">
        <f t="shared" ref="N260:N321" si="75">IF(AND(M260&gt;-2,M260&lt;8),7,"")</f>
        <v/>
      </c>
      <c r="O260" s="65"/>
      <c r="P260" s="58" t="str">
        <f t="shared" ref="P260:P320" si="76">IF(ISERROR(IF($B260="","",IF($E260="","",IF($A260="","",$A260+90)))),0,IF($B260="","",IF($E260="","",IF($A260="","",$A260+90))))</f>
        <v/>
      </c>
      <c r="Q260" s="61" t="str">
        <f t="shared" si="70"/>
        <v/>
      </c>
      <c r="R260" s="61" t="str">
        <f t="shared" si="71"/>
        <v/>
      </c>
      <c r="S260" s="59" t="str">
        <f t="shared" ref="S260:S321" si="77">IF(AND(R260&gt;-2,R260&lt;8),7,"")</f>
        <v/>
      </c>
      <c r="T260" s="65"/>
      <c r="U260" s="58" t="str">
        <f t="shared" ref="U260:U320" si="78">IF(ISERROR(IF($B260="","",IF($E260="","",IF($A260="","",$A260+120)))),0,IF($B260="","",IF($E260="","",IF($A260="","",$A260+120))))</f>
        <v/>
      </c>
      <c r="V260" s="61" t="str">
        <f t="shared" si="72"/>
        <v/>
      </c>
      <c r="W260" s="61" t="str">
        <f t="shared" si="73"/>
        <v/>
      </c>
      <c r="X260" s="59" t="str">
        <f t="shared" ref="X260:X321" si="79">IF(AND(W260&gt;-2,W260&lt;8),7,"")</f>
        <v/>
      </c>
      <c r="Y260" s="65"/>
    </row>
    <row r="261" spans="1:25" s="3" customFormat="1" x14ac:dyDescent="0.2">
      <c r="A261" s="71"/>
      <c r="B261" s="72"/>
      <c r="C261" s="73"/>
      <c r="D261" s="74"/>
      <c r="E261" s="74"/>
      <c r="F261" s="60" t="str">
        <f t="shared" si="64"/>
        <v/>
      </c>
      <c r="G261" s="61" t="str">
        <f t="shared" si="65"/>
        <v/>
      </c>
      <c r="H261" s="61" t="str">
        <f t="shared" si="66"/>
        <v/>
      </c>
      <c r="I261" s="59" t="str">
        <f t="shared" si="74"/>
        <v/>
      </c>
      <c r="J261" s="65"/>
      <c r="K261" s="60" t="str">
        <f t="shared" si="67"/>
        <v/>
      </c>
      <c r="L261" s="61" t="str">
        <f t="shared" si="68"/>
        <v/>
      </c>
      <c r="M261" s="61" t="str">
        <f t="shared" si="69"/>
        <v/>
      </c>
      <c r="N261" s="59" t="str">
        <f t="shared" si="75"/>
        <v/>
      </c>
      <c r="O261" s="65"/>
      <c r="P261" s="58" t="str">
        <f t="shared" si="76"/>
        <v/>
      </c>
      <c r="Q261" s="61" t="str">
        <f t="shared" si="70"/>
        <v/>
      </c>
      <c r="R261" s="61" t="str">
        <f t="shared" si="71"/>
        <v/>
      </c>
      <c r="S261" s="59" t="str">
        <f t="shared" si="77"/>
        <v/>
      </c>
      <c r="T261" s="65"/>
      <c r="U261" s="58" t="str">
        <f t="shared" si="78"/>
        <v/>
      </c>
      <c r="V261" s="61" t="str">
        <f t="shared" si="72"/>
        <v/>
      </c>
      <c r="W261" s="61" t="str">
        <f t="shared" si="73"/>
        <v/>
      </c>
      <c r="X261" s="59" t="str">
        <f t="shared" si="79"/>
        <v/>
      </c>
      <c r="Y261" s="65"/>
    </row>
    <row r="262" spans="1:25" s="3" customFormat="1" x14ac:dyDescent="0.2">
      <c r="A262" s="71"/>
      <c r="B262" s="72"/>
      <c r="C262" s="73"/>
      <c r="D262" s="74"/>
      <c r="E262" s="74"/>
      <c r="F262" s="60" t="str">
        <f t="shared" si="64"/>
        <v/>
      </c>
      <c r="G262" s="61" t="str">
        <f t="shared" si="65"/>
        <v/>
      </c>
      <c r="H262" s="61" t="str">
        <f t="shared" si="66"/>
        <v/>
      </c>
      <c r="I262" s="59" t="str">
        <f t="shared" si="74"/>
        <v/>
      </c>
      <c r="J262" s="65"/>
      <c r="K262" s="60" t="str">
        <f t="shared" si="67"/>
        <v/>
      </c>
      <c r="L262" s="61" t="str">
        <f t="shared" si="68"/>
        <v/>
      </c>
      <c r="M262" s="61" t="str">
        <f t="shared" si="69"/>
        <v/>
      </c>
      <c r="N262" s="59" t="str">
        <f t="shared" si="75"/>
        <v/>
      </c>
      <c r="O262" s="65"/>
      <c r="P262" s="58" t="str">
        <f t="shared" si="76"/>
        <v/>
      </c>
      <c r="Q262" s="61" t="str">
        <f t="shared" si="70"/>
        <v/>
      </c>
      <c r="R262" s="61" t="str">
        <f t="shared" si="71"/>
        <v/>
      </c>
      <c r="S262" s="59" t="str">
        <f t="shared" si="77"/>
        <v/>
      </c>
      <c r="T262" s="65"/>
      <c r="U262" s="58" t="str">
        <f t="shared" si="78"/>
        <v/>
      </c>
      <c r="V262" s="61" t="str">
        <f t="shared" si="72"/>
        <v/>
      </c>
      <c r="W262" s="61" t="str">
        <f t="shared" si="73"/>
        <v/>
      </c>
      <c r="X262" s="59" t="str">
        <f t="shared" si="79"/>
        <v/>
      </c>
      <c r="Y262" s="65"/>
    </row>
    <row r="263" spans="1:25" s="3" customFormat="1" x14ac:dyDescent="0.2">
      <c r="A263" s="71"/>
      <c r="B263" s="72"/>
      <c r="C263" s="73"/>
      <c r="D263" s="74"/>
      <c r="E263" s="74"/>
      <c r="F263" s="60" t="str">
        <f t="shared" si="64"/>
        <v/>
      </c>
      <c r="G263" s="61" t="str">
        <f t="shared" si="65"/>
        <v/>
      </c>
      <c r="H263" s="61" t="str">
        <f t="shared" si="66"/>
        <v/>
      </c>
      <c r="I263" s="59" t="str">
        <f t="shared" si="74"/>
        <v/>
      </c>
      <c r="J263" s="65"/>
      <c r="K263" s="60" t="str">
        <f t="shared" si="67"/>
        <v/>
      </c>
      <c r="L263" s="61" t="str">
        <f t="shared" si="68"/>
        <v/>
      </c>
      <c r="M263" s="61" t="str">
        <f t="shared" si="69"/>
        <v/>
      </c>
      <c r="N263" s="59" t="str">
        <f t="shared" si="75"/>
        <v/>
      </c>
      <c r="O263" s="65"/>
      <c r="P263" s="58" t="str">
        <f t="shared" si="76"/>
        <v/>
      </c>
      <c r="Q263" s="61" t="str">
        <f t="shared" si="70"/>
        <v/>
      </c>
      <c r="R263" s="61" t="str">
        <f t="shared" si="71"/>
        <v/>
      </c>
      <c r="S263" s="59" t="str">
        <f t="shared" si="77"/>
        <v/>
      </c>
      <c r="T263" s="65"/>
      <c r="U263" s="58" t="str">
        <f t="shared" si="78"/>
        <v/>
      </c>
      <c r="V263" s="61" t="str">
        <f t="shared" si="72"/>
        <v/>
      </c>
      <c r="W263" s="61" t="str">
        <f t="shared" si="73"/>
        <v/>
      </c>
      <c r="X263" s="59" t="str">
        <f t="shared" si="79"/>
        <v/>
      </c>
      <c r="Y263" s="65"/>
    </row>
    <row r="264" spans="1:25" s="3" customFormat="1" x14ac:dyDescent="0.2">
      <c r="A264" s="71"/>
      <c r="B264" s="72"/>
      <c r="C264" s="73"/>
      <c r="D264" s="74"/>
      <c r="E264" s="74"/>
      <c r="F264" s="60" t="str">
        <f t="shared" si="64"/>
        <v/>
      </c>
      <c r="G264" s="61" t="str">
        <f t="shared" si="65"/>
        <v/>
      </c>
      <c r="H264" s="61" t="str">
        <f t="shared" si="66"/>
        <v/>
      </c>
      <c r="I264" s="59" t="str">
        <f t="shared" si="74"/>
        <v/>
      </c>
      <c r="J264" s="65"/>
      <c r="K264" s="60" t="str">
        <f t="shared" si="67"/>
        <v/>
      </c>
      <c r="L264" s="61" t="str">
        <f t="shared" si="68"/>
        <v/>
      </c>
      <c r="M264" s="61" t="str">
        <f t="shared" si="69"/>
        <v/>
      </c>
      <c r="N264" s="59" t="str">
        <f t="shared" si="75"/>
        <v/>
      </c>
      <c r="O264" s="65"/>
      <c r="P264" s="58" t="str">
        <f t="shared" si="76"/>
        <v/>
      </c>
      <c r="Q264" s="61" t="str">
        <f t="shared" si="70"/>
        <v/>
      </c>
      <c r="R264" s="61" t="str">
        <f t="shared" si="71"/>
        <v/>
      </c>
      <c r="S264" s="59" t="str">
        <f t="shared" si="77"/>
        <v/>
      </c>
      <c r="T264" s="65"/>
      <c r="U264" s="58" t="str">
        <f t="shared" si="78"/>
        <v/>
      </c>
      <c r="V264" s="61" t="str">
        <f t="shared" si="72"/>
        <v/>
      </c>
      <c r="W264" s="61" t="str">
        <f t="shared" si="73"/>
        <v/>
      </c>
      <c r="X264" s="59" t="str">
        <f t="shared" si="79"/>
        <v/>
      </c>
      <c r="Y264" s="65"/>
    </row>
    <row r="265" spans="1:25" s="3" customFormat="1" x14ac:dyDescent="0.2">
      <c r="A265" s="71"/>
      <c r="B265" s="72"/>
      <c r="C265" s="73"/>
      <c r="D265" s="74"/>
      <c r="E265" s="74"/>
      <c r="F265" s="60" t="str">
        <f t="shared" si="64"/>
        <v/>
      </c>
      <c r="G265" s="61" t="str">
        <f t="shared" si="65"/>
        <v/>
      </c>
      <c r="H265" s="61" t="str">
        <f t="shared" si="66"/>
        <v/>
      </c>
      <c r="I265" s="59" t="str">
        <f t="shared" si="74"/>
        <v/>
      </c>
      <c r="J265" s="65"/>
      <c r="K265" s="60" t="str">
        <f t="shared" si="67"/>
        <v/>
      </c>
      <c r="L265" s="61" t="str">
        <f t="shared" si="68"/>
        <v/>
      </c>
      <c r="M265" s="61" t="str">
        <f t="shared" si="69"/>
        <v/>
      </c>
      <c r="N265" s="59" t="str">
        <f t="shared" si="75"/>
        <v/>
      </c>
      <c r="O265" s="65"/>
      <c r="P265" s="58" t="str">
        <f t="shared" si="76"/>
        <v/>
      </c>
      <c r="Q265" s="61" t="str">
        <f t="shared" si="70"/>
        <v/>
      </c>
      <c r="R265" s="61" t="str">
        <f t="shared" si="71"/>
        <v/>
      </c>
      <c r="S265" s="59" t="str">
        <f t="shared" si="77"/>
        <v/>
      </c>
      <c r="T265" s="65"/>
      <c r="U265" s="58" t="str">
        <f t="shared" si="78"/>
        <v/>
      </c>
      <c r="V265" s="61" t="str">
        <f t="shared" si="72"/>
        <v/>
      </c>
      <c r="W265" s="61" t="str">
        <f t="shared" si="73"/>
        <v/>
      </c>
      <c r="X265" s="59" t="str">
        <f t="shared" si="79"/>
        <v/>
      </c>
      <c r="Y265" s="65"/>
    </row>
    <row r="266" spans="1:25" s="3" customFormat="1" x14ac:dyDescent="0.2">
      <c r="A266" s="71"/>
      <c r="B266" s="72"/>
      <c r="C266" s="73"/>
      <c r="D266" s="74"/>
      <c r="E266" s="74"/>
      <c r="F266" s="60" t="str">
        <f t="shared" si="64"/>
        <v/>
      </c>
      <c r="G266" s="61" t="str">
        <f t="shared" si="65"/>
        <v/>
      </c>
      <c r="H266" s="61" t="str">
        <f t="shared" si="66"/>
        <v/>
      </c>
      <c r="I266" s="59" t="str">
        <f t="shared" si="74"/>
        <v/>
      </c>
      <c r="J266" s="65"/>
      <c r="K266" s="60" t="str">
        <f t="shared" si="67"/>
        <v/>
      </c>
      <c r="L266" s="61" t="str">
        <f t="shared" si="68"/>
        <v/>
      </c>
      <c r="M266" s="61" t="str">
        <f t="shared" si="69"/>
        <v/>
      </c>
      <c r="N266" s="59" t="str">
        <f t="shared" si="75"/>
        <v/>
      </c>
      <c r="O266" s="65"/>
      <c r="P266" s="58" t="str">
        <f t="shared" si="76"/>
        <v/>
      </c>
      <c r="Q266" s="61" t="str">
        <f t="shared" si="70"/>
        <v/>
      </c>
      <c r="R266" s="61" t="str">
        <f t="shared" si="71"/>
        <v/>
      </c>
      <c r="S266" s="59" t="str">
        <f t="shared" si="77"/>
        <v/>
      </c>
      <c r="T266" s="65"/>
      <c r="U266" s="58" t="str">
        <f t="shared" si="78"/>
        <v/>
      </c>
      <c r="V266" s="61" t="str">
        <f t="shared" si="72"/>
        <v/>
      </c>
      <c r="W266" s="61" t="str">
        <f t="shared" si="73"/>
        <v/>
      </c>
      <c r="X266" s="59" t="str">
        <f t="shared" si="79"/>
        <v/>
      </c>
      <c r="Y266" s="65"/>
    </row>
    <row r="267" spans="1:25" s="3" customFormat="1" x14ac:dyDescent="0.2">
      <c r="A267" s="71"/>
      <c r="B267" s="72"/>
      <c r="C267" s="73"/>
      <c r="D267" s="74"/>
      <c r="E267" s="74"/>
      <c r="F267" s="60" t="str">
        <f t="shared" si="64"/>
        <v/>
      </c>
      <c r="G267" s="61" t="str">
        <f t="shared" si="65"/>
        <v/>
      </c>
      <c r="H267" s="61" t="str">
        <f t="shared" si="66"/>
        <v/>
      </c>
      <c r="I267" s="59" t="str">
        <f t="shared" si="74"/>
        <v/>
      </c>
      <c r="J267" s="65"/>
      <c r="K267" s="60" t="str">
        <f t="shared" si="67"/>
        <v/>
      </c>
      <c r="L267" s="61" t="str">
        <f t="shared" si="68"/>
        <v/>
      </c>
      <c r="M267" s="61" t="str">
        <f t="shared" si="69"/>
        <v/>
      </c>
      <c r="N267" s="59" t="str">
        <f t="shared" si="75"/>
        <v/>
      </c>
      <c r="O267" s="65"/>
      <c r="P267" s="58" t="str">
        <f t="shared" si="76"/>
        <v/>
      </c>
      <c r="Q267" s="61" t="str">
        <f t="shared" si="70"/>
        <v/>
      </c>
      <c r="R267" s="61" t="str">
        <f t="shared" si="71"/>
        <v/>
      </c>
      <c r="S267" s="59" t="str">
        <f t="shared" si="77"/>
        <v/>
      </c>
      <c r="T267" s="65"/>
      <c r="U267" s="58" t="str">
        <f t="shared" si="78"/>
        <v/>
      </c>
      <c r="V267" s="61" t="str">
        <f t="shared" si="72"/>
        <v/>
      </c>
      <c r="W267" s="61" t="str">
        <f t="shared" si="73"/>
        <v/>
      </c>
      <c r="X267" s="59" t="str">
        <f t="shared" si="79"/>
        <v/>
      </c>
      <c r="Y267" s="65"/>
    </row>
    <row r="268" spans="1:25" s="3" customFormat="1" x14ac:dyDescent="0.2">
      <c r="A268" s="71"/>
      <c r="B268" s="72"/>
      <c r="C268" s="73"/>
      <c r="D268" s="74"/>
      <c r="E268" s="74"/>
      <c r="F268" s="60" t="str">
        <f t="shared" si="64"/>
        <v/>
      </c>
      <c r="G268" s="61" t="str">
        <f t="shared" si="65"/>
        <v/>
      </c>
      <c r="H268" s="61" t="str">
        <f t="shared" si="66"/>
        <v/>
      </c>
      <c r="I268" s="59" t="str">
        <f t="shared" si="74"/>
        <v/>
      </c>
      <c r="J268" s="65"/>
      <c r="K268" s="60" t="str">
        <f t="shared" si="67"/>
        <v/>
      </c>
      <c r="L268" s="61" t="str">
        <f t="shared" si="68"/>
        <v/>
      </c>
      <c r="M268" s="61" t="str">
        <f t="shared" si="69"/>
        <v/>
      </c>
      <c r="N268" s="59" t="str">
        <f t="shared" si="75"/>
        <v/>
      </c>
      <c r="O268" s="65"/>
      <c r="P268" s="58" t="str">
        <f t="shared" si="76"/>
        <v/>
      </c>
      <c r="Q268" s="61" t="str">
        <f t="shared" si="70"/>
        <v/>
      </c>
      <c r="R268" s="61" t="str">
        <f t="shared" si="71"/>
        <v/>
      </c>
      <c r="S268" s="59" t="str">
        <f t="shared" si="77"/>
        <v/>
      </c>
      <c r="T268" s="65"/>
      <c r="U268" s="58" t="str">
        <f t="shared" si="78"/>
        <v/>
      </c>
      <c r="V268" s="61" t="str">
        <f t="shared" si="72"/>
        <v/>
      </c>
      <c r="W268" s="61" t="str">
        <f t="shared" si="73"/>
        <v/>
      </c>
      <c r="X268" s="59" t="str">
        <f t="shared" si="79"/>
        <v/>
      </c>
      <c r="Y268" s="65"/>
    </row>
    <row r="269" spans="1:25" s="3" customFormat="1" x14ac:dyDescent="0.2">
      <c r="A269" s="71"/>
      <c r="B269" s="72"/>
      <c r="C269" s="73"/>
      <c r="D269" s="74"/>
      <c r="E269" s="74"/>
      <c r="F269" s="60" t="str">
        <f t="shared" si="64"/>
        <v/>
      </c>
      <c r="G269" s="61" t="str">
        <f t="shared" si="65"/>
        <v/>
      </c>
      <c r="H269" s="61" t="str">
        <f t="shared" si="66"/>
        <v/>
      </c>
      <c r="I269" s="59" t="str">
        <f t="shared" si="74"/>
        <v/>
      </c>
      <c r="J269" s="65"/>
      <c r="K269" s="60" t="str">
        <f t="shared" si="67"/>
        <v/>
      </c>
      <c r="L269" s="61" t="str">
        <f t="shared" si="68"/>
        <v/>
      </c>
      <c r="M269" s="61" t="str">
        <f t="shared" si="69"/>
        <v/>
      </c>
      <c r="N269" s="59" t="str">
        <f t="shared" si="75"/>
        <v/>
      </c>
      <c r="O269" s="65"/>
      <c r="P269" s="58" t="str">
        <f t="shared" si="76"/>
        <v/>
      </c>
      <c r="Q269" s="61" t="str">
        <f t="shared" si="70"/>
        <v/>
      </c>
      <c r="R269" s="61" t="str">
        <f t="shared" si="71"/>
        <v/>
      </c>
      <c r="S269" s="59" t="str">
        <f t="shared" si="77"/>
        <v/>
      </c>
      <c r="T269" s="65"/>
      <c r="U269" s="58" t="str">
        <f t="shared" si="78"/>
        <v/>
      </c>
      <c r="V269" s="61" t="str">
        <f t="shared" si="72"/>
        <v/>
      </c>
      <c r="W269" s="61" t="str">
        <f t="shared" si="73"/>
        <v/>
      </c>
      <c r="X269" s="59" t="str">
        <f t="shared" si="79"/>
        <v/>
      </c>
      <c r="Y269" s="65"/>
    </row>
    <row r="270" spans="1:25" s="3" customFormat="1" x14ac:dyDescent="0.2">
      <c r="A270" s="71"/>
      <c r="B270" s="72"/>
      <c r="C270" s="73"/>
      <c r="D270" s="74"/>
      <c r="E270" s="74"/>
      <c r="F270" s="60" t="str">
        <f t="shared" si="64"/>
        <v/>
      </c>
      <c r="G270" s="61" t="str">
        <f t="shared" si="65"/>
        <v/>
      </c>
      <c r="H270" s="61" t="str">
        <f t="shared" si="66"/>
        <v/>
      </c>
      <c r="I270" s="59" t="str">
        <f t="shared" si="74"/>
        <v/>
      </c>
      <c r="J270" s="65"/>
      <c r="K270" s="60" t="str">
        <f t="shared" si="67"/>
        <v/>
      </c>
      <c r="L270" s="61" t="str">
        <f t="shared" si="68"/>
        <v/>
      </c>
      <c r="M270" s="61" t="str">
        <f t="shared" si="69"/>
        <v/>
      </c>
      <c r="N270" s="59" t="str">
        <f t="shared" si="75"/>
        <v/>
      </c>
      <c r="O270" s="65"/>
      <c r="P270" s="58" t="str">
        <f t="shared" si="76"/>
        <v/>
      </c>
      <c r="Q270" s="61" t="str">
        <f t="shared" si="70"/>
        <v/>
      </c>
      <c r="R270" s="61" t="str">
        <f t="shared" si="71"/>
        <v/>
      </c>
      <c r="S270" s="59" t="str">
        <f t="shared" si="77"/>
        <v/>
      </c>
      <c r="T270" s="65"/>
      <c r="U270" s="58" t="str">
        <f t="shared" si="78"/>
        <v/>
      </c>
      <c r="V270" s="61" t="str">
        <f t="shared" si="72"/>
        <v/>
      </c>
      <c r="W270" s="61" t="str">
        <f t="shared" si="73"/>
        <v/>
      </c>
      <c r="X270" s="59" t="str">
        <f t="shared" si="79"/>
        <v/>
      </c>
      <c r="Y270" s="65"/>
    </row>
    <row r="271" spans="1:25" s="3" customFormat="1" x14ac:dyDescent="0.2">
      <c r="A271" s="71"/>
      <c r="B271" s="72"/>
      <c r="C271" s="73"/>
      <c r="D271" s="74"/>
      <c r="E271" s="74"/>
      <c r="F271" s="60" t="str">
        <f t="shared" si="64"/>
        <v/>
      </c>
      <c r="G271" s="61" t="str">
        <f t="shared" si="65"/>
        <v/>
      </c>
      <c r="H271" s="61" t="str">
        <f t="shared" si="66"/>
        <v/>
      </c>
      <c r="I271" s="59" t="str">
        <f t="shared" si="74"/>
        <v/>
      </c>
      <c r="J271" s="65"/>
      <c r="K271" s="60" t="str">
        <f t="shared" si="67"/>
        <v/>
      </c>
      <c r="L271" s="61" t="str">
        <f t="shared" si="68"/>
        <v/>
      </c>
      <c r="M271" s="61" t="str">
        <f t="shared" si="69"/>
        <v/>
      </c>
      <c r="N271" s="59" t="str">
        <f t="shared" si="75"/>
        <v/>
      </c>
      <c r="O271" s="65"/>
      <c r="P271" s="58" t="str">
        <f t="shared" si="76"/>
        <v/>
      </c>
      <c r="Q271" s="61" t="str">
        <f t="shared" si="70"/>
        <v/>
      </c>
      <c r="R271" s="61" t="str">
        <f t="shared" si="71"/>
        <v/>
      </c>
      <c r="S271" s="59" t="str">
        <f t="shared" si="77"/>
        <v/>
      </c>
      <c r="T271" s="65"/>
      <c r="U271" s="58" t="str">
        <f t="shared" si="78"/>
        <v/>
      </c>
      <c r="V271" s="61" t="str">
        <f t="shared" si="72"/>
        <v/>
      </c>
      <c r="W271" s="61" t="str">
        <f t="shared" si="73"/>
        <v/>
      </c>
      <c r="X271" s="59" t="str">
        <f t="shared" si="79"/>
        <v/>
      </c>
      <c r="Y271" s="65"/>
    </row>
    <row r="272" spans="1:25" s="3" customFormat="1" x14ac:dyDescent="0.2">
      <c r="A272" s="71"/>
      <c r="B272" s="72"/>
      <c r="C272" s="73"/>
      <c r="D272" s="74"/>
      <c r="E272" s="74"/>
      <c r="F272" s="60" t="str">
        <f t="shared" si="64"/>
        <v/>
      </c>
      <c r="G272" s="61" t="str">
        <f t="shared" si="65"/>
        <v/>
      </c>
      <c r="H272" s="61" t="str">
        <f t="shared" si="66"/>
        <v/>
      </c>
      <c r="I272" s="59" t="str">
        <f t="shared" si="74"/>
        <v/>
      </c>
      <c r="J272" s="65"/>
      <c r="K272" s="60" t="str">
        <f t="shared" si="67"/>
        <v/>
      </c>
      <c r="L272" s="61" t="str">
        <f t="shared" si="68"/>
        <v/>
      </c>
      <c r="M272" s="61" t="str">
        <f t="shared" si="69"/>
        <v/>
      </c>
      <c r="N272" s="59" t="str">
        <f t="shared" si="75"/>
        <v/>
      </c>
      <c r="O272" s="65"/>
      <c r="P272" s="58" t="str">
        <f t="shared" si="76"/>
        <v/>
      </c>
      <c r="Q272" s="61" t="str">
        <f t="shared" si="70"/>
        <v/>
      </c>
      <c r="R272" s="61" t="str">
        <f t="shared" si="71"/>
        <v/>
      </c>
      <c r="S272" s="59" t="str">
        <f t="shared" si="77"/>
        <v/>
      </c>
      <c r="T272" s="65"/>
      <c r="U272" s="58" t="str">
        <f t="shared" si="78"/>
        <v/>
      </c>
      <c r="V272" s="61" t="str">
        <f t="shared" si="72"/>
        <v/>
      </c>
      <c r="W272" s="61" t="str">
        <f t="shared" si="73"/>
        <v/>
      </c>
      <c r="X272" s="59" t="str">
        <f t="shared" si="79"/>
        <v/>
      </c>
      <c r="Y272" s="65"/>
    </row>
    <row r="273" spans="1:25" s="3" customFormat="1" x14ac:dyDescent="0.2">
      <c r="A273" s="71"/>
      <c r="B273" s="72"/>
      <c r="C273" s="73"/>
      <c r="D273" s="74"/>
      <c r="E273" s="74"/>
      <c r="F273" s="60" t="str">
        <f t="shared" si="64"/>
        <v/>
      </c>
      <c r="G273" s="61" t="str">
        <f t="shared" si="65"/>
        <v/>
      </c>
      <c r="H273" s="61" t="str">
        <f t="shared" si="66"/>
        <v/>
      </c>
      <c r="I273" s="59" t="str">
        <f t="shared" si="74"/>
        <v/>
      </c>
      <c r="J273" s="65"/>
      <c r="K273" s="60" t="str">
        <f t="shared" si="67"/>
        <v/>
      </c>
      <c r="L273" s="61" t="str">
        <f t="shared" si="68"/>
        <v/>
      </c>
      <c r="M273" s="61" t="str">
        <f t="shared" si="69"/>
        <v/>
      </c>
      <c r="N273" s="59" t="str">
        <f t="shared" si="75"/>
        <v/>
      </c>
      <c r="O273" s="65"/>
      <c r="P273" s="58" t="str">
        <f t="shared" si="76"/>
        <v/>
      </c>
      <c r="Q273" s="61" t="str">
        <f t="shared" si="70"/>
        <v/>
      </c>
      <c r="R273" s="61" t="str">
        <f t="shared" si="71"/>
        <v/>
      </c>
      <c r="S273" s="59" t="str">
        <f t="shared" si="77"/>
        <v/>
      </c>
      <c r="T273" s="65"/>
      <c r="U273" s="58" t="str">
        <f t="shared" si="78"/>
        <v/>
      </c>
      <c r="V273" s="61" t="str">
        <f t="shared" si="72"/>
        <v/>
      </c>
      <c r="W273" s="61" t="str">
        <f t="shared" si="73"/>
        <v/>
      </c>
      <c r="X273" s="59" t="str">
        <f t="shared" si="79"/>
        <v/>
      </c>
      <c r="Y273" s="65"/>
    </row>
    <row r="274" spans="1:25" s="3" customFormat="1" x14ac:dyDescent="0.2">
      <c r="A274" s="71"/>
      <c r="B274" s="72"/>
      <c r="C274" s="73"/>
      <c r="D274" s="74"/>
      <c r="E274" s="74"/>
      <c r="F274" s="60" t="str">
        <f t="shared" si="64"/>
        <v/>
      </c>
      <c r="G274" s="61" t="str">
        <f t="shared" si="65"/>
        <v/>
      </c>
      <c r="H274" s="61" t="str">
        <f t="shared" si="66"/>
        <v/>
      </c>
      <c r="I274" s="59" t="str">
        <f t="shared" si="74"/>
        <v/>
      </c>
      <c r="J274" s="65"/>
      <c r="K274" s="60" t="str">
        <f t="shared" si="67"/>
        <v/>
      </c>
      <c r="L274" s="61" t="str">
        <f t="shared" si="68"/>
        <v/>
      </c>
      <c r="M274" s="61" t="str">
        <f t="shared" si="69"/>
        <v/>
      </c>
      <c r="N274" s="59" t="str">
        <f t="shared" si="75"/>
        <v/>
      </c>
      <c r="O274" s="65"/>
      <c r="P274" s="58" t="str">
        <f t="shared" si="76"/>
        <v/>
      </c>
      <c r="Q274" s="61" t="str">
        <f t="shared" si="70"/>
        <v/>
      </c>
      <c r="R274" s="61" t="str">
        <f t="shared" si="71"/>
        <v/>
      </c>
      <c r="S274" s="59" t="str">
        <f t="shared" si="77"/>
        <v/>
      </c>
      <c r="T274" s="65"/>
      <c r="U274" s="58" t="str">
        <f t="shared" si="78"/>
        <v/>
      </c>
      <c r="V274" s="61" t="str">
        <f t="shared" si="72"/>
        <v/>
      </c>
      <c r="W274" s="61" t="str">
        <f t="shared" si="73"/>
        <v/>
      </c>
      <c r="X274" s="59" t="str">
        <f t="shared" si="79"/>
        <v/>
      </c>
      <c r="Y274" s="65"/>
    </row>
    <row r="275" spans="1:25" s="3" customFormat="1" x14ac:dyDescent="0.2">
      <c r="A275" s="71"/>
      <c r="B275" s="72"/>
      <c r="C275" s="73"/>
      <c r="D275" s="74"/>
      <c r="E275" s="74"/>
      <c r="F275" s="60" t="str">
        <f t="shared" si="64"/>
        <v/>
      </c>
      <c r="G275" s="61" t="str">
        <f t="shared" si="65"/>
        <v/>
      </c>
      <c r="H275" s="61" t="str">
        <f t="shared" si="66"/>
        <v/>
      </c>
      <c r="I275" s="59" t="str">
        <f t="shared" si="74"/>
        <v/>
      </c>
      <c r="J275" s="65"/>
      <c r="K275" s="60" t="str">
        <f t="shared" si="67"/>
        <v/>
      </c>
      <c r="L275" s="61" t="str">
        <f t="shared" si="68"/>
        <v/>
      </c>
      <c r="M275" s="61" t="str">
        <f t="shared" si="69"/>
        <v/>
      </c>
      <c r="N275" s="59" t="str">
        <f t="shared" si="75"/>
        <v/>
      </c>
      <c r="O275" s="65"/>
      <c r="P275" s="58" t="str">
        <f t="shared" si="76"/>
        <v/>
      </c>
      <c r="Q275" s="61" t="str">
        <f t="shared" si="70"/>
        <v/>
      </c>
      <c r="R275" s="61" t="str">
        <f t="shared" si="71"/>
        <v/>
      </c>
      <c r="S275" s="59" t="str">
        <f t="shared" si="77"/>
        <v/>
      </c>
      <c r="T275" s="65"/>
      <c r="U275" s="58" t="str">
        <f t="shared" si="78"/>
        <v/>
      </c>
      <c r="V275" s="61" t="str">
        <f t="shared" si="72"/>
        <v/>
      </c>
      <c r="W275" s="61" t="str">
        <f t="shared" si="73"/>
        <v/>
      </c>
      <c r="X275" s="59" t="str">
        <f t="shared" si="79"/>
        <v/>
      </c>
      <c r="Y275" s="65"/>
    </row>
    <row r="276" spans="1:25" s="3" customFormat="1" x14ac:dyDescent="0.2">
      <c r="A276" s="71"/>
      <c r="B276" s="72"/>
      <c r="C276" s="73"/>
      <c r="D276" s="74"/>
      <c r="E276" s="74"/>
      <c r="F276" s="60" t="str">
        <f t="shared" si="64"/>
        <v/>
      </c>
      <c r="G276" s="61" t="str">
        <f t="shared" si="65"/>
        <v/>
      </c>
      <c r="H276" s="61" t="str">
        <f t="shared" si="66"/>
        <v/>
      </c>
      <c r="I276" s="59" t="str">
        <f t="shared" si="74"/>
        <v/>
      </c>
      <c r="J276" s="65"/>
      <c r="K276" s="60" t="str">
        <f t="shared" si="67"/>
        <v/>
      </c>
      <c r="L276" s="61" t="str">
        <f t="shared" si="68"/>
        <v/>
      </c>
      <c r="M276" s="61" t="str">
        <f t="shared" si="69"/>
        <v/>
      </c>
      <c r="N276" s="59" t="str">
        <f t="shared" si="75"/>
        <v/>
      </c>
      <c r="O276" s="65"/>
      <c r="P276" s="58" t="str">
        <f t="shared" si="76"/>
        <v/>
      </c>
      <c r="Q276" s="61" t="str">
        <f t="shared" si="70"/>
        <v/>
      </c>
      <c r="R276" s="61" t="str">
        <f t="shared" si="71"/>
        <v/>
      </c>
      <c r="S276" s="59" t="str">
        <f t="shared" si="77"/>
        <v/>
      </c>
      <c r="T276" s="65"/>
      <c r="U276" s="58" t="str">
        <f t="shared" si="78"/>
        <v/>
      </c>
      <c r="V276" s="61" t="str">
        <f t="shared" si="72"/>
        <v/>
      </c>
      <c r="W276" s="61" t="str">
        <f t="shared" si="73"/>
        <v/>
      </c>
      <c r="X276" s="59" t="str">
        <f t="shared" si="79"/>
        <v/>
      </c>
      <c r="Y276" s="65"/>
    </row>
    <row r="277" spans="1:25" s="3" customFormat="1" x14ac:dyDescent="0.2">
      <c r="A277" s="71"/>
      <c r="B277" s="72"/>
      <c r="C277" s="73"/>
      <c r="D277" s="74"/>
      <c r="E277" s="74"/>
      <c r="F277" s="60" t="str">
        <f t="shared" si="64"/>
        <v/>
      </c>
      <c r="G277" s="61" t="str">
        <f t="shared" si="65"/>
        <v/>
      </c>
      <c r="H277" s="61" t="str">
        <f t="shared" si="66"/>
        <v/>
      </c>
      <c r="I277" s="59" t="str">
        <f t="shared" si="74"/>
        <v/>
      </c>
      <c r="J277" s="65"/>
      <c r="K277" s="60" t="str">
        <f t="shared" si="67"/>
        <v/>
      </c>
      <c r="L277" s="61" t="str">
        <f t="shared" si="68"/>
        <v/>
      </c>
      <c r="M277" s="61" t="str">
        <f t="shared" si="69"/>
        <v/>
      </c>
      <c r="N277" s="59" t="str">
        <f t="shared" si="75"/>
        <v/>
      </c>
      <c r="O277" s="65"/>
      <c r="P277" s="58" t="str">
        <f t="shared" si="76"/>
        <v/>
      </c>
      <c r="Q277" s="61" t="str">
        <f t="shared" si="70"/>
        <v/>
      </c>
      <c r="R277" s="61" t="str">
        <f t="shared" si="71"/>
        <v/>
      </c>
      <c r="S277" s="59" t="str">
        <f t="shared" si="77"/>
        <v/>
      </c>
      <c r="T277" s="65"/>
      <c r="U277" s="58" t="str">
        <f t="shared" si="78"/>
        <v/>
      </c>
      <c r="V277" s="61" t="str">
        <f t="shared" si="72"/>
        <v/>
      </c>
      <c r="W277" s="61" t="str">
        <f t="shared" si="73"/>
        <v/>
      </c>
      <c r="X277" s="59" t="str">
        <f t="shared" si="79"/>
        <v/>
      </c>
      <c r="Y277" s="65"/>
    </row>
    <row r="278" spans="1:25" s="3" customFormat="1" x14ac:dyDescent="0.2">
      <c r="A278" s="71"/>
      <c r="B278" s="72"/>
      <c r="C278" s="73"/>
      <c r="D278" s="74"/>
      <c r="E278" s="74"/>
      <c r="F278" s="60" t="str">
        <f t="shared" si="64"/>
        <v/>
      </c>
      <c r="G278" s="61" t="str">
        <f t="shared" si="65"/>
        <v/>
      </c>
      <c r="H278" s="61" t="str">
        <f t="shared" si="66"/>
        <v/>
      </c>
      <c r="I278" s="59" t="str">
        <f t="shared" si="74"/>
        <v/>
      </c>
      <c r="J278" s="65"/>
      <c r="K278" s="60" t="str">
        <f t="shared" si="67"/>
        <v/>
      </c>
      <c r="L278" s="61" t="str">
        <f t="shared" si="68"/>
        <v/>
      </c>
      <c r="M278" s="61" t="str">
        <f t="shared" si="69"/>
        <v/>
      </c>
      <c r="N278" s="59" t="str">
        <f t="shared" si="75"/>
        <v/>
      </c>
      <c r="O278" s="65"/>
      <c r="P278" s="58" t="str">
        <f t="shared" si="76"/>
        <v/>
      </c>
      <c r="Q278" s="61" t="str">
        <f t="shared" si="70"/>
        <v/>
      </c>
      <c r="R278" s="61" t="str">
        <f t="shared" si="71"/>
        <v/>
      </c>
      <c r="S278" s="59" t="str">
        <f t="shared" si="77"/>
        <v/>
      </c>
      <c r="T278" s="65"/>
      <c r="U278" s="58" t="str">
        <f t="shared" si="78"/>
        <v/>
      </c>
      <c r="V278" s="61" t="str">
        <f t="shared" si="72"/>
        <v/>
      </c>
      <c r="W278" s="61" t="str">
        <f t="shared" si="73"/>
        <v/>
      </c>
      <c r="X278" s="59" t="str">
        <f t="shared" si="79"/>
        <v/>
      </c>
      <c r="Y278" s="65"/>
    </row>
    <row r="279" spans="1:25" s="3" customFormat="1" x14ac:dyDescent="0.2">
      <c r="A279" s="71"/>
      <c r="B279" s="72"/>
      <c r="C279" s="73"/>
      <c r="D279" s="74"/>
      <c r="E279" s="74"/>
      <c r="F279" s="60" t="str">
        <f t="shared" si="64"/>
        <v/>
      </c>
      <c r="G279" s="61" t="str">
        <f t="shared" si="65"/>
        <v/>
      </c>
      <c r="H279" s="61" t="str">
        <f t="shared" si="66"/>
        <v/>
      </c>
      <c r="I279" s="59" t="str">
        <f t="shared" si="74"/>
        <v/>
      </c>
      <c r="J279" s="65"/>
      <c r="K279" s="60" t="str">
        <f t="shared" si="67"/>
        <v/>
      </c>
      <c r="L279" s="61" t="str">
        <f t="shared" si="68"/>
        <v/>
      </c>
      <c r="M279" s="61" t="str">
        <f t="shared" si="69"/>
        <v/>
      </c>
      <c r="N279" s="59" t="str">
        <f t="shared" si="75"/>
        <v/>
      </c>
      <c r="O279" s="65"/>
      <c r="P279" s="58" t="str">
        <f t="shared" si="76"/>
        <v/>
      </c>
      <c r="Q279" s="61" t="str">
        <f t="shared" si="70"/>
        <v/>
      </c>
      <c r="R279" s="61" t="str">
        <f t="shared" si="71"/>
        <v/>
      </c>
      <c r="S279" s="59" t="str">
        <f t="shared" si="77"/>
        <v/>
      </c>
      <c r="T279" s="65"/>
      <c r="U279" s="58" t="str">
        <f t="shared" si="78"/>
        <v/>
      </c>
      <c r="V279" s="61" t="str">
        <f t="shared" si="72"/>
        <v/>
      </c>
      <c r="W279" s="61" t="str">
        <f t="shared" si="73"/>
        <v/>
      </c>
      <c r="X279" s="59" t="str">
        <f t="shared" si="79"/>
        <v/>
      </c>
      <c r="Y279" s="65"/>
    </row>
    <row r="280" spans="1:25" s="3" customFormat="1" x14ac:dyDescent="0.2">
      <c r="A280" s="71"/>
      <c r="B280" s="72"/>
      <c r="C280" s="73"/>
      <c r="D280" s="74"/>
      <c r="E280" s="74"/>
      <c r="F280" s="60" t="str">
        <f t="shared" si="64"/>
        <v/>
      </c>
      <c r="G280" s="61" t="str">
        <f t="shared" si="65"/>
        <v/>
      </c>
      <c r="H280" s="61" t="str">
        <f t="shared" si="66"/>
        <v/>
      </c>
      <c r="I280" s="59" t="str">
        <f t="shared" si="74"/>
        <v/>
      </c>
      <c r="J280" s="65"/>
      <c r="K280" s="60" t="str">
        <f t="shared" si="67"/>
        <v/>
      </c>
      <c r="L280" s="61" t="str">
        <f t="shared" si="68"/>
        <v/>
      </c>
      <c r="M280" s="61" t="str">
        <f t="shared" si="69"/>
        <v/>
      </c>
      <c r="N280" s="59" t="str">
        <f t="shared" si="75"/>
        <v/>
      </c>
      <c r="O280" s="65"/>
      <c r="P280" s="58" t="str">
        <f t="shared" si="76"/>
        <v/>
      </c>
      <c r="Q280" s="61" t="str">
        <f t="shared" si="70"/>
        <v/>
      </c>
      <c r="R280" s="61" t="str">
        <f t="shared" si="71"/>
        <v/>
      </c>
      <c r="S280" s="59" t="str">
        <f t="shared" si="77"/>
        <v/>
      </c>
      <c r="T280" s="65"/>
      <c r="U280" s="58" t="str">
        <f t="shared" si="78"/>
        <v/>
      </c>
      <c r="V280" s="61" t="str">
        <f t="shared" si="72"/>
        <v/>
      </c>
      <c r="W280" s="61" t="str">
        <f t="shared" si="73"/>
        <v/>
      </c>
      <c r="X280" s="59" t="str">
        <f t="shared" si="79"/>
        <v/>
      </c>
      <c r="Y280" s="65"/>
    </row>
    <row r="281" spans="1:25" s="3" customFormat="1" x14ac:dyDescent="0.2">
      <c r="A281" s="71"/>
      <c r="B281" s="72"/>
      <c r="C281" s="73"/>
      <c r="D281" s="74"/>
      <c r="E281" s="74"/>
      <c r="F281" s="60" t="str">
        <f t="shared" si="64"/>
        <v/>
      </c>
      <c r="G281" s="61" t="str">
        <f t="shared" si="65"/>
        <v/>
      </c>
      <c r="H281" s="61" t="str">
        <f t="shared" si="66"/>
        <v/>
      </c>
      <c r="I281" s="59" t="str">
        <f t="shared" si="74"/>
        <v/>
      </c>
      <c r="J281" s="65"/>
      <c r="K281" s="60" t="str">
        <f t="shared" si="67"/>
        <v/>
      </c>
      <c r="L281" s="61" t="str">
        <f t="shared" si="68"/>
        <v/>
      </c>
      <c r="M281" s="61" t="str">
        <f t="shared" si="69"/>
        <v/>
      </c>
      <c r="N281" s="59" t="str">
        <f t="shared" si="75"/>
        <v/>
      </c>
      <c r="O281" s="65"/>
      <c r="P281" s="58" t="str">
        <f t="shared" si="76"/>
        <v/>
      </c>
      <c r="Q281" s="61" t="str">
        <f t="shared" si="70"/>
        <v/>
      </c>
      <c r="R281" s="61" t="str">
        <f t="shared" si="71"/>
        <v/>
      </c>
      <c r="S281" s="59" t="str">
        <f t="shared" si="77"/>
        <v/>
      </c>
      <c r="T281" s="65"/>
      <c r="U281" s="58" t="str">
        <f t="shared" si="78"/>
        <v/>
      </c>
      <c r="V281" s="61" t="str">
        <f t="shared" si="72"/>
        <v/>
      </c>
      <c r="W281" s="61" t="str">
        <f t="shared" si="73"/>
        <v/>
      </c>
      <c r="X281" s="59" t="str">
        <f t="shared" si="79"/>
        <v/>
      </c>
      <c r="Y281" s="65"/>
    </row>
    <row r="282" spans="1:25" s="3" customFormat="1" x14ac:dyDescent="0.2">
      <c r="A282" s="71"/>
      <c r="B282" s="72"/>
      <c r="C282" s="73"/>
      <c r="D282" s="74"/>
      <c r="E282" s="74"/>
      <c r="F282" s="60" t="str">
        <f t="shared" si="64"/>
        <v/>
      </c>
      <c r="G282" s="61" t="str">
        <f t="shared" si="65"/>
        <v/>
      </c>
      <c r="H282" s="61" t="str">
        <f t="shared" si="66"/>
        <v/>
      </c>
      <c r="I282" s="59" t="str">
        <f t="shared" si="74"/>
        <v/>
      </c>
      <c r="J282" s="65"/>
      <c r="K282" s="60" t="str">
        <f t="shared" si="67"/>
        <v/>
      </c>
      <c r="L282" s="61" t="str">
        <f t="shared" si="68"/>
        <v/>
      </c>
      <c r="M282" s="61" t="str">
        <f t="shared" si="69"/>
        <v/>
      </c>
      <c r="N282" s="59" t="str">
        <f t="shared" si="75"/>
        <v/>
      </c>
      <c r="O282" s="65"/>
      <c r="P282" s="58" t="str">
        <f t="shared" si="76"/>
        <v/>
      </c>
      <c r="Q282" s="61" t="str">
        <f t="shared" si="70"/>
        <v/>
      </c>
      <c r="R282" s="61" t="str">
        <f t="shared" si="71"/>
        <v/>
      </c>
      <c r="S282" s="59" t="str">
        <f t="shared" si="77"/>
        <v/>
      </c>
      <c r="T282" s="65"/>
      <c r="U282" s="58" t="str">
        <f t="shared" si="78"/>
        <v/>
      </c>
      <c r="V282" s="61" t="str">
        <f t="shared" si="72"/>
        <v/>
      </c>
      <c r="W282" s="61" t="str">
        <f t="shared" si="73"/>
        <v/>
      </c>
      <c r="X282" s="59" t="str">
        <f t="shared" si="79"/>
        <v/>
      </c>
      <c r="Y282" s="65"/>
    </row>
    <row r="283" spans="1:25" s="3" customFormat="1" x14ac:dyDescent="0.2">
      <c r="A283" s="71"/>
      <c r="B283" s="72"/>
      <c r="C283" s="73"/>
      <c r="D283" s="74"/>
      <c r="E283" s="74"/>
      <c r="F283" s="60" t="str">
        <f t="shared" si="64"/>
        <v/>
      </c>
      <c r="G283" s="61" t="str">
        <f t="shared" si="65"/>
        <v/>
      </c>
      <c r="H283" s="61" t="str">
        <f t="shared" si="66"/>
        <v/>
      </c>
      <c r="I283" s="59" t="str">
        <f t="shared" si="74"/>
        <v/>
      </c>
      <c r="J283" s="65"/>
      <c r="K283" s="60" t="str">
        <f t="shared" si="67"/>
        <v/>
      </c>
      <c r="L283" s="61" t="str">
        <f t="shared" si="68"/>
        <v/>
      </c>
      <c r="M283" s="61" t="str">
        <f t="shared" si="69"/>
        <v/>
      </c>
      <c r="N283" s="59" t="str">
        <f t="shared" si="75"/>
        <v/>
      </c>
      <c r="O283" s="65"/>
      <c r="P283" s="58" t="str">
        <f t="shared" si="76"/>
        <v/>
      </c>
      <c r="Q283" s="61" t="str">
        <f t="shared" si="70"/>
        <v/>
      </c>
      <c r="R283" s="61" t="str">
        <f t="shared" si="71"/>
        <v/>
      </c>
      <c r="S283" s="59" t="str">
        <f t="shared" si="77"/>
        <v/>
      </c>
      <c r="T283" s="65"/>
      <c r="U283" s="58" t="str">
        <f t="shared" si="78"/>
        <v/>
      </c>
      <c r="V283" s="61" t="str">
        <f t="shared" si="72"/>
        <v/>
      </c>
      <c r="W283" s="61" t="str">
        <f t="shared" si="73"/>
        <v/>
      </c>
      <c r="X283" s="59" t="str">
        <f t="shared" si="79"/>
        <v/>
      </c>
      <c r="Y283" s="65"/>
    </row>
    <row r="284" spans="1:25" s="3" customFormat="1" x14ac:dyDescent="0.2">
      <c r="A284" s="71"/>
      <c r="B284" s="72"/>
      <c r="C284" s="73"/>
      <c r="D284" s="74"/>
      <c r="E284" s="74"/>
      <c r="F284" s="60" t="str">
        <f t="shared" si="64"/>
        <v/>
      </c>
      <c r="G284" s="61" t="str">
        <f t="shared" si="65"/>
        <v/>
      </c>
      <c r="H284" s="61" t="str">
        <f t="shared" si="66"/>
        <v/>
      </c>
      <c r="I284" s="59" t="str">
        <f t="shared" si="74"/>
        <v/>
      </c>
      <c r="J284" s="65"/>
      <c r="K284" s="60" t="str">
        <f t="shared" si="67"/>
        <v/>
      </c>
      <c r="L284" s="61" t="str">
        <f t="shared" si="68"/>
        <v/>
      </c>
      <c r="M284" s="61" t="str">
        <f t="shared" si="69"/>
        <v/>
      </c>
      <c r="N284" s="59" t="str">
        <f t="shared" si="75"/>
        <v/>
      </c>
      <c r="O284" s="65"/>
      <c r="P284" s="58" t="str">
        <f t="shared" si="76"/>
        <v/>
      </c>
      <c r="Q284" s="61" t="str">
        <f t="shared" si="70"/>
        <v/>
      </c>
      <c r="R284" s="61" t="str">
        <f t="shared" si="71"/>
        <v/>
      </c>
      <c r="S284" s="59" t="str">
        <f t="shared" si="77"/>
        <v/>
      </c>
      <c r="T284" s="65"/>
      <c r="U284" s="58" t="str">
        <f t="shared" si="78"/>
        <v/>
      </c>
      <c r="V284" s="61" t="str">
        <f t="shared" si="72"/>
        <v/>
      </c>
      <c r="W284" s="61" t="str">
        <f t="shared" si="73"/>
        <v/>
      </c>
      <c r="X284" s="59" t="str">
        <f t="shared" si="79"/>
        <v/>
      </c>
      <c r="Y284" s="65"/>
    </row>
    <row r="285" spans="1:25" s="3" customFormat="1" x14ac:dyDescent="0.2">
      <c r="A285" s="71"/>
      <c r="B285" s="72"/>
      <c r="C285" s="73"/>
      <c r="D285" s="74"/>
      <c r="E285" s="74"/>
      <c r="F285" s="60" t="str">
        <f t="shared" si="64"/>
        <v/>
      </c>
      <c r="G285" s="61" t="str">
        <f t="shared" si="65"/>
        <v/>
      </c>
      <c r="H285" s="61" t="str">
        <f t="shared" si="66"/>
        <v/>
      </c>
      <c r="I285" s="59" t="str">
        <f t="shared" si="74"/>
        <v/>
      </c>
      <c r="J285" s="65"/>
      <c r="K285" s="60" t="str">
        <f t="shared" si="67"/>
        <v/>
      </c>
      <c r="L285" s="61" t="str">
        <f t="shared" si="68"/>
        <v/>
      </c>
      <c r="M285" s="61" t="str">
        <f t="shared" si="69"/>
        <v/>
      </c>
      <c r="N285" s="59" t="str">
        <f t="shared" si="75"/>
        <v/>
      </c>
      <c r="O285" s="65"/>
      <c r="P285" s="58" t="str">
        <f t="shared" si="76"/>
        <v/>
      </c>
      <c r="Q285" s="61" t="str">
        <f t="shared" si="70"/>
        <v/>
      </c>
      <c r="R285" s="61" t="str">
        <f t="shared" si="71"/>
        <v/>
      </c>
      <c r="S285" s="59" t="str">
        <f t="shared" si="77"/>
        <v/>
      </c>
      <c r="T285" s="65"/>
      <c r="U285" s="58" t="str">
        <f t="shared" si="78"/>
        <v/>
      </c>
      <c r="V285" s="61" t="str">
        <f t="shared" si="72"/>
        <v/>
      </c>
      <c r="W285" s="61" t="str">
        <f t="shared" si="73"/>
        <v/>
      </c>
      <c r="X285" s="59" t="str">
        <f t="shared" si="79"/>
        <v/>
      </c>
      <c r="Y285" s="65"/>
    </row>
    <row r="286" spans="1:25" s="3" customFormat="1" x14ac:dyDescent="0.2">
      <c r="A286" s="71"/>
      <c r="B286" s="72"/>
      <c r="C286" s="73"/>
      <c r="D286" s="74"/>
      <c r="E286" s="74"/>
      <c r="F286" s="60" t="str">
        <f t="shared" si="64"/>
        <v/>
      </c>
      <c r="G286" s="61" t="str">
        <f t="shared" si="65"/>
        <v/>
      </c>
      <c r="H286" s="61" t="str">
        <f t="shared" si="66"/>
        <v/>
      </c>
      <c r="I286" s="59" t="str">
        <f t="shared" si="74"/>
        <v/>
      </c>
      <c r="J286" s="65"/>
      <c r="K286" s="60" t="str">
        <f t="shared" si="67"/>
        <v/>
      </c>
      <c r="L286" s="61" t="str">
        <f t="shared" si="68"/>
        <v/>
      </c>
      <c r="M286" s="61" t="str">
        <f t="shared" si="69"/>
        <v/>
      </c>
      <c r="N286" s="59" t="str">
        <f t="shared" si="75"/>
        <v/>
      </c>
      <c r="O286" s="65"/>
      <c r="P286" s="58" t="str">
        <f t="shared" si="76"/>
        <v/>
      </c>
      <c r="Q286" s="61" t="str">
        <f t="shared" si="70"/>
        <v/>
      </c>
      <c r="R286" s="61" t="str">
        <f t="shared" si="71"/>
        <v/>
      </c>
      <c r="S286" s="59" t="str">
        <f t="shared" si="77"/>
        <v/>
      </c>
      <c r="T286" s="65"/>
      <c r="U286" s="58" t="str">
        <f t="shared" si="78"/>
        <v/>
      </c>
      <c r="V286" s="61" t="str">
        <f t="shared" si="72"/>
        <v/>
      </c>
      <c r="W286" s="61" t="str">
        <f t="shared" si="73"/>
        <v/>
      </c>
      <c r="X286" s="59" t="str">
        <f t="shared" si="79"/>
        <v/>
      </c>
      <c r="Y286" s="65"/>
    </row>
    <row r="287" spans="1:25" s="3" customFormat="1" x14ac:dyDescent="0.2">
      <c r="A287" s="71"/>
      <c r="B287" s="72"/>
      <c r="C287" s="73"/>
      <c r="D287" s="74"/>
      <c r="E287" s="74"/>
      <c r="F287" s="60" t="str">
        <f t="shared" si="64"/>
        <v/>
      </c>
      <c r="G287" s="61" t="str">
        <f t="shared" si="65"/>
        <v/>
      </c>
      <c r="H287" s="61" t="str">
        <f t="shared" si="66"/>
        <v/>
      </c>
      <c r="I287" s="59" t="str">
        <f t="shared" si="74"/>
        <v/>
      </c>
      <c r="J287" s="65"/>
      <c r="K287" s="60" t="str">
        <f t="shared" si="67"/>
        <v/>
      </c>
      <c r="L287" s="61" t="str">
        <f t="shared" si="68"/>
        <v/>
      </c>
      <c r="M287" s="61" t="str">
        <f t="shared" si="69"/>
        <v/>
      </c>
      <c r="N287" s="59" t="str">
        <f t="shared" si="75"/>
        <v/>
      </c>
      <c r="O287" s="65"/>
      <c r="P287" s="58" t="str">
        <f t="shared" si="76"/>
        <v/>
      </c>
      <c r="Q287" s="61" t="str">
        <f t="shared" si="70"/>
        <v/>
      </c>
      <c r="R287" s="61" t="str">
        <f t="shared" si="71"/>
        <v/>
      </c>
      <c r="S287" s="59" t="str">
        <f t="shared" si="77"/>
        <v/>
      </c>
      <c r="T287" s="65"/>
      <c r="U287" s="58" t="str">
        <f t="shared" si="78"/>
        <v/>
      </c>
      <c r="V287" s="61" t="str">
        <f t="shared" si="72"/>
        <v/>
      </c>
      <c r="W287" s="61" t="str">
        <f t="shared" si="73"/>
        <v/>
      </c>
      <c r="X287" s="59" t="str">
        <f t="shared" si="79"/>
        <v/>
      </c>
      <c r="Y287" s="65"/>
    </row>
    <row r="288" spans="1:25" s="3" customFormat="1" x14ac:dyDescent="0.2">
      <c r="A288" s="71"/>
      <c r="B288" s="72"/>
      <c r="C288" s="73"/>
      <c r="D288" s="74"/>
      <c r="E288" s="74"/>
      <c r="F288" s="60" t="str">
        <f t="shared" si="64"/>
        <v/>
      </c>
      <c r="G288" s="61" t="str">
        <f t="shared" si="65"/>
        <v/>
      </c>
      <c r="H288" s="61" t="str">
        <f t="shared" si="66"/>
        <v/>
      </c>
      <c r="I288" s="59" t="str">
        <f t="shared" si="74"/>
        <v/>
      </c>
      <c r="J288" s="65"/>
      <c r="K288" s="60" t="str">
        <f t="shared" si="67"/>
        <v/>
      </c>
      <c r="L288" s="61" t="str">
        <f t="shared" si="68"/>
        <v/>
      </c>
      <c r="M288" s="61" t="str">
        <f t="shared" si="69"/>
        <v/>
      </c>
      <c r="N288" s="59" t="str">
        <f t="shared" si="75"/>
        <v/>
      </c>
      <c r="O288" s="65"/>
      <c r="P288" s="58" t="str">
        <f t="shared" si="76"/>
        <v/>
      </c>
      <c r="Q288" s="61" t="str">
        <f t="shared" si="70"/>
        <v/>
      </c>
      <c r="R288" s="61" t="str">
        <f t="shared" si="71"/>
        <v/>
      </c>
      <c r="S288" s="59" t="str">
        <f t="shared" si="77"/>
        <v/>
      </c>
      <c r="T288" s="65"/>
      <c r="U288" s="58" t="str">
        <f t="shared" si="78"/>
        <v/>
      </c>
      <c r="V288" s="61" t="str">
        <f t="shared" si="72"/>
        <v/>
      </c>
      <c r="W288" s="61" t="str">
        <f t="shared" si="73"/>
        <v/>
      </c>
      <c r="X288" s="59" t="str">
        <f t="shared" si="79"/>
        <v/>
      </c>
      <c r="Y288" s="65"/>
    </row>
    <row r="289" spans="1:25" s="3" customFormat="1" x14ac:dyDescent="0.2">
      <c r="A289" s="71"/>
      <c r="B289" s="72"/>
      <c r="C289" s="73"/>
      <c r="D289" s="74"/>
      <c r="E289" s="74"/>
      <c r="F289" s="60" t="str">
        <f t="shared" si="64"/>
        <v/>
      </c>
      <c r="G289" s="61" t="str">
        <f t="shared" si="65"/>
        <v/>
      </c>
      <c r="H289" s="61" t="str">
        <f t="shared" si="66"/>
        <v/>
      </c>
      <c r="I289" s="59" t="str">
        <f t="shared" si="74"/>
        <v/>
      </c>
      <c r="J289" s="65"/>
      <c r="K289" s="60" t="str">
        <f t="shared" si="67"/>
        <v/>
      </c>
      <c r="L289" s="61" t="str">
        <f t="shared" si="68"/>
        <v/>
      </c>
      <c r="M289" s="61" t="str">
        <f t="shared" si="69"/>
        <v/>
      </c>
      <c r="N289" s="59" t="str">
        <f t="shared" si="75"/>
        <v/>
      </c>
      <c r="O289" s="65"/>
      <c r="P289" s="58" t="str">
        <f t="shared" si="76"/>
        <v/>
      </c>
      <c r="Q289" s="61" t="str">
        <f t="shared" si="70"/>
        <v/>
      </c>
      <c r="R289" s="61" t="str">
        <f t="shared" si="71"/>
        <v/>
      </c>
      <c r="S289" s="59" t="str">
        <f t="shared" si="77"/>
        <v/>
      </c>
      <c r="T289" s="65"/>
      <c r="U289" s="58" t="str">
        <f t="shared" si="78"/>
        <v/>
      </c>
      <c r="V289" s="61" t="str">
        <f t="shared" si="72"/>
        <v/>
      </c>
      <c r="W289" s="61" t="str">
        <f t="shared" si="73"/>
        <v/>
      </c>
      <c r="X289" s="59" t="str">
        <f t="shared" si="79"/>
        <v/>
      </c>
      <c r="Y289" s="65"/>
    </row>
    <row r="290" spans="1:25" s="3" customFormat="1" x14ac:dyDescent="0.2">
      <c r="A290" s="71"/>
      <c r="B290" s="72"/>
      <c r="C290" s="73"/>
      <c r="D290" s="74"/>
      <c r="E290" s="74"/>
      <c r="F290" s="60" t="str">
        <f t="shared" si="64"/>
        <v/>
      </c>
      <c r="G290" s="61" t="str">
        <f t="shared" si="65"/>
        <v/>
      </c>
      <c r="H290" s="61" t="str">
        <f t="shared" si="66"/>
        <v/>
      </c>
      <c r="I290" s="59" t="str">
        <f t="shared" si="74"/>
        <v/>
      </c>
      <c r="J290" s="65"/>
      <c r="K290" s="60" t="str">
        <f t="shared" si="67"/>
        <v/>
      </c>
      <c r="L290" s="61" t="str">
        <f t="shared" si="68"/>
        <v/>
      </c>
      <c r="M290" s="61" t="str">
        <f t="shared" si="69"/>
        <v/>
      </c>
      <c r="N290" s="59" t="str">
        <f t="shared" si="75"/>
        <v/>
      </c>
      <c r="O290" s="65"/>
      <c r="P290" s="58" t="str">
        <f t="shared" si="76"/>
        <v/>
      </c>
      <c r="Q290" s="61" t="str">
        <f t="shared" si="70"/>
        <v/>
      </c>
      <c r="R290" s="61" t="str">
        <f t="shared" si="71"/>
        <v/>
      </c>
      <c r="S290" s="59" t="str">
        <f t="shared" si="77"/>
        <v/>
      </c>
      <c r="T290" s="65"/>
      <c r="U290" s="58" t="str">
        <f t="shared" si="78"/>
        <v/>
      </c>
      <c r="V290" s="61" t="str">
        <f t="shared" si="72"/>
        <v/>
      </c>
      <c r="W290" s="61" t="str">
        <f t="shared" si="73"/>
        <v/>
      </c>
      <c r="X290" s="59" t="str">
        <f t="shared" si="79"/>
        <v/>
      </c>
      <c r="Y290" s="65"/>
    </row>
    <row r="291" spans="1:25" s="3" customFormat="1" x14ac:dyDescent="0.2">
      <c r="A291" s="71"/>
      <c r="B291" s="72"/>
      <c r="C291" s="73"/>
      <c r="D291" s="74"/>
      <c r="E291" s="74"/>
      <c r="F291" s="60" t="str">
        <f t="shared" si="64"/>
        <v/>
      </c>
      <c r="G291" s="61" t="str">
        <f t="shared" si="65"/>
        <v/>
      </c>
      <c r="H291" s="61" t="str">
        <f t="shared" si="66"/>
        <v/>
      </c>
      <c r="I291" s="59" t="str">
        <f t="shared" si="74"/>
        <v/>
      </c>
      <c r="J291" s="65"/>
      <c r="K291" s="60" t="str">
        <f t="shared" si="67"/>
        <v/>
      </c>
      <c r="L291" s="61" t="str">
        <f t="shared" si="68"/>
        <v/>
      </c>
      <c r="M291" s="61" t="str">
        <f t="shared" si="69"/>
        <v/>
      </c>
      <c r="N291" s="59" t="str">
        <f t="shared" si="75"/>
        <v/>
      </c>
      <c r="O291" s="65"/>
      <c r="P291" s="58" t="str">
        <f t="shared" si="76"/>
        <v/>
      </c>
      <c r="Q291" s="61" t="str">
        <f t="shared" si="70"/>
        <v/>
      </c>
      <c r="R291" s="61" t="str">
        <f t="shared" si="71"/>
        <v/>
      </c>
      <c r="S291" s="59" t="str">
        <f t="shared" si="77"/>
        <v/>
      </c>
      <c r="T291" s="65"/>
      <c r="U291" s="58" t="str">
        <f t="shared" si="78"/>
        <v/>
      </c>
      <c r="V291" s="61" t="str">
        <f t="shared" si="72"/>
        <v/>
      </c>
      <c r="W291" s="61" t="str">
        <f t="shared" si="73"/>
        <v/>
      </c>
      <c r="X291" s="59" t="str">
        <f t="shared" si="79"/>
        <v/>
      </c>
      <c r="Y291" s="65"/>
    </row>
    <row r="292" spans="1:25" s="3" customFormat="1" x14ac:dyDescent="0.2">
      <c r="A292" s="71"/>
      <c r="B292" s="72"/>
      <c r="C292" s="73"/>
      <c r="D292" s="74"/>
      <c r="E292" s="74"/>
      <c r="F292" s="60" t="str">
        <f t="shared" si="64"/>
        <v/>
      </c>
      <c r="G292" s="61" t="str">
        <f t="shared" si="65"/>
        <v/>
      </c>
      <c r="H292" s="61" t="str">
        <f t="shared" si="66"/>
        <v/>
      </c>
      <c r="I292" s="59" t="str">
        <f t="shared" si="74"/>
        <v/>
      </c>
      <c r="J292" s="65"/>
      <c r="K292" s="60" t="str">
        <f t="shared" si="67"/>
        <v/>
      </c>
      <c r="L292" s="61" t="str">
        <f t="shared" si="68"/>
        <v/>
      </c>
      <c r="M292" s="61" t="str">
        <f t="shared" si="69"/>
        <v/>
      </c>
      <c r="N292" s="59" t="str">
        <f t="shared" si="75"/>
        <v/>
      </c>
      <c r="O292" s="65"/>
      <c r="P292" s="58" t="str">
        <f t="shared" si="76"/>
        <v/>
      </c>
      <c r="Q292" s="61" t="str">
        <f t="shared" si="70"/>
        <v/>
      </c>
      <c r="R292" s="61" t="str">
        <f t="shared" si="71"/>
        <v/>
      </c>
      <c r="S292" s="59" t="str">
        <f t="shared" si="77"/>
        <v/>
      </c>
      <c r="T292" s="65"/>
      <c r="U292" s="58" t="str">
        <f t="shared" si="78"/>
        <v/>
      </c>
      <c r="V292" s="61" t="str">
        <f t="shared" si="72"/>
        <v/>
      </c>
      <c r="W292" s="61" t="str">
        <f t="shared" si="73"/>
        <v/>
      </c>
      <c r="X292" s="59" t="str">
        <f t="shared" si="79"/>
        <v/>
      </c>
      <c r="Y292" s="65"/>
    </row>
    <row r="293" spans="1:25" s="3" customFormat="1" x14ac:dyDescent="0.2">
      <c r="A293" s="71"/>
      <c r="B293" s="72"/>
      <c r="C293" s="73"/>
      <c r="D293" s="74"/>
      <c r="E293" s="74"/>
      <c r="F293" s="60" t="str">
        <f t="shared" si="64"/>
        <v/>
      </c>
      <c r="G293" s="61" t="str">
        <f t="shared" si="65"/>
        <v/>
      </c>
      <c r="H293" s="61" t="str">
        <f t="shared" si="66"/>
        <v/>
      </c>
      <c r="I293" s="59" t="str">
        <f t="shared" si="74"/>
        <v/>
      </c>
      <c r="J293" s="65"/>
      <c r="K293" s="60" t="str">
        <f t="shared" si="67"/>
        <v/>
      </c>
      <c r="L293" s="61" t="str">
        <f t="shared" si="68"/>
        <v/>
      </c>
      <c r="M293" s="61" t="str">
        <f t="shared" si="69"/>
        <v/>
      </c>
      <c r="N293" s="59" t="str">
        <f t="shared" si="75"/>
        <v/>
      </c>
      <c r="O293" s="65"/>
      <c r="P293" s="58" t="str">
        <f t="shared" si="76"/>
        <v/>
      </c>
      <c r="Q293" s="61" t="str">
        <f t="shared" si="70"/>
        <v/>
      </c>
      <c r="R293" s="61" t="str">
        <f t="shared" si="71"/>
        <v/>
      </c>
      <c r="S293" s="59" t="str">
        <f t="shared" si="77"/>
        <v/>
      </c>
      <c r="T293" s="65"/>
      <c r="U293" s="58" t="str">
        <f t="shared" si="78"/>
        <v/>
      </c>
      <c r="V293" s="61" t="str">
        <f t="shared" si="72"/>
        <v/>
      </c>
      <c r="W293" s="61" t="str">
        <f t="shared" si="73"/>
        <v/>
      </c>
      <c r="X293" s="59" t="str">
        <f t="shared" si="79"/>
        <v/>
      </c>
      <c r="Y293" s="65"/>
    </row>
    <row r="294" spans="1:25" s="3" customFormat="1" x14ac:dyDescent="0.2">
      <c r="A294" s="71"/>
      <c r="B294" s="72"/>
      <c r="C294" s="73"/>
      <c r="D294" s="74"/>
      <c r="E294" s="74"/>
      <c r="F294" s="60" t="str">
        <f t="shared" si="64"/>
        <v/>
      </c>
      <c r="G294" s="61" t="str">
        <f t="shared" si="65"/>
        <v/>
      </c>
      <c r="H294" s="61" t="str">
        <f t="shared" si="66"/>
        <v/>
      </c>
      <c r="I294" s="59" t="str">
        <f t="shared" si="74"/>
        <v/>
      </c>
      <c r="J294" s="65"/>
      <c r="K294" s="60" t="str">
        <f t="shared" si="67"/>
        <v/>
      </c>
      <c r="L294" s="61" t="str">
        <f t="shared" si="68"/>
        <v/>
      </c>
      <c r="M294" s="61" t="str">
        <f t="shared" si="69"/>
        <v/>
      </c>
      <c r="N294" s="59" t="str">
        <f t="shared" si="75"/>
        <v/>
      </c>
      <c r="O294" s="65"/>
      <c r="P294" s="58" t="str">
        <f t="shared" si="76"/>
        <v/>
      </c>
      <c r="Q294" s="61" t="str">
        <f t="shared" si="70"/>
        <v/>
      </c>
      <c r="R294" s="61" t="str">
        <f t="shared" si="71"/>
        <v/>
      </c>
      <c r="S294" s="59" t="str">
        <f t="shared" si="77"/>
        <v/>
      </c>
      <c r="T294" s="65"/>
      <c r="U294" s="58" t="str">
        <f t="shared" si="78"/>
        <v/>
      </c>
      <c r="V294" s="61" t="str">
        <f t="shared" si="72"/>
        <v/>
      </c>
      <c r="W294" s="61" t="str">
        <f t="shared" si="73"/>
        <v/>
      </c>
      <c r="X294" s="59" t="str">
        <f t="shared" si="79"/>
        <v/>
      </c>
      <c r="Y294" s="65"/>
    </row>
    <row r="295" spans="1:25" s="3" customFormat="1" x14ac:dyDescent="0.2">
      <c r="A295" s="71"/>
      <c r="B295" s="72"/>
      <c r="C295" s="73"/>
      <c r="D295" s="74"/>
      <c r="E295" s="74"/>
      <c r="F295" s="60" t="str">
        <f t="shared" si="64"/>
        <v/>
      </c>
      <c r="G295" s="61" t="str">
        <f t="shared" si="65"/>
        <v/>
      </c>
      <c r="H295" s="61" t="str">
        <f t="shared" si="66"/>
        <v/>
      </c>
      <c r="I295" s="59" t="str">
        <f t="shared" si="74"/>
        <v/>
      </c>
      <c r="J295" s="65"/>
      <c r="K295" s="60" t="str">
        <f t="shared" si="67"/>
        <v/>
      </c>
      <c r="L295" s="61" t="str">
        <f t="shared" si="68"/>
        <v/>
      </c>
      <c r="M295" s="61" t="str">
        <f t="shared" si="69"/>
        <v/>
      </c>
      <c r="N295" s="59" t="str">
        <f t="shared" si="75"/>
        <v/>
      </c>
      <c r="O295" s="65"/>
      <c r="P295" s="58" t="str">
        <f t="shared" si="76"/>
        <v/>
      </c>
      <c r="Q295" s="61" t="str">
        <f t="shared" si="70"/>
        <v/>
      </c>
      <c r="R295" s="61" t="str">
        <f t="shared" si="71"/>
        <v/>
      </c>
      <c r="S295" s="59" t="str">
        <f t="shared" si="77"/>
        <v/>
      </c>
      <c r="T295" s="65"/>
      <c r="U295" s="58" t="str">
        <f t="shared" si="78"/>
        <v/>
      </c>
      <c r="V295" s="61" t="str">
        <f t="shared" si="72"/>
        <v/>
      </c>
      <c r="W295" s="61" t="str">
        <f t="shared" si="73"/>
        <v/>
      </c>
      <c r="X295" s="59" t="str">
        <f t="shared" si="79"/>
        <v/>
      </c>
      <c r="Y295" s="65"/>
    </row>
    <row r="296" spans="1:25" s="3" customFormat="1" x14ac:dyDescent="0.2">
      <c r="A296" s="71"/>
      <c r="B296" s="72"/>
      <c r="C296" s="73"/>
      <c r="D296" s="74"/>
      <c r="E296" s="74"/>
      <c r="F296" s="60" t="str">
        <f t="shared" si="64"/>
        <v/>
      </c>
      <c r="G296" s="61" t="str">
        <f t="shared" si="65"/>
        <v/>
      </c>
      <c r="H296" s="61" t="str">
        <f t="shared" si="66"/>
        <v/>
      </c>
      <c r="I296" s="59" t="str">
        <f t="shared" si="74"/>
        <v/>
      </c>
      <c r="J296" s="65"/>
      <c r="K296" s="60" t="str">
        <f t="shared" si="67"/>
        <v/>
      </c>
      <c r="L296" s="61" t="str">
        <f t="shared" si="68"/>
        <v/>
      </c>
      <c r="M296" s="61" t="str">
        <f t="shared" si="69"/>
        <v/>
      </c>
      <c r="N296" s="59" t="str">
        <f t="shared" si="75"/>
        <v/>
      </c>
      <c r="O296" s="65"/>
      <c r="P296" s="58" t="str">
        <f t="shared" si="76"/>
        <v/>
      </c>
      <c r="Q296" s="61" t="str">
        <f t="shared" si="70"/>
        <v/>
      </c>
      <c r="R296" s="61" t="str">
        <f t="shared" si="71"/>
        <v/>
      </c>
      <c r="S296" s="59" t="str">
        <f t="shared" si="77"/>
        <v/>
      </c>
      <c r="T296" s="65"/>
      <c r="U296" s="58" t="str">
        <f t="shared" si="78"/>
        <v/>
      </c>
      <c r="V296" s="61" t="str">
        <f t="shared" si="72"/>
        <v/>
      </c>
      <c r="W296" s="61" t="str">
        <f t="shared" si="73"/>
        <v/>
      </c>
      <c r="X296" s="59" t="str">
        <f t="shared" si="79"/>
        <v/>
      </c>
      <c r="Y296" s="65"/>
    </row>
    <row r="297" spans="1:25" s="3" customFormat="1" x14ac:dyDescent="0.2">
      <c r="A297" s="71"/>
      <c r="B297" s="72"/>
      <c r="C297" s="73"/>
      <c r="D297" s="74"/>
      <c r="E297" s="74"/>
      <c r="F297" s="60" t="str">
        <f t="shared" si="64"/>
        <v/>
      </c>
      <c r="G297" s="61" t="str">
        <f t="shared" si="65"/>
        <v/>
      </c>
      <c r="H297" s="61" t="str">
        <f t="shared" si="66"/>
        <v/>
      </c>
      <c r="I297" s="59" t="str">
        <f t="shared" si="74"/>
        <v/>
      </c>
      <c r="J297" s="65"/>
      <c r="K297" s="60" t="str">
        <f t="shared" si="67"/>
        <v/>
      </c>
      <c r="L297" s="61" t="str">
        <f t="shared" si="68"/>
        <v/>
      </c>
      <c r="M297" s="61" t="str">
        <f t="shared" si="69"/>
        <v/>
      </c>
      <c r="N297" s="59" t="str">
        <f t="shared" si="75"/>
        <v/>
      </c>
      <c r="O297" s="65"/>
      <c r="P297" s="58" t="str">
        <f t="shared" si="76"/>
        <v/>
      </c>
      <c r="Q297" s="61" t="str">
        <f t="shared" si="70"/>
        <v/>
      </c>
      <c r="R297" s="61" t="str">
        <f t="shared" si="71"/>
        <v/>
      </c>
      <c r="S297" s="59" t="str">
        <f t="shared" si="77"/>
        <v/>
      </c>
      <c r="T297" s="65"/>
      <c r="U297" s="58" t="str">
        <f t="shared" si="78"/>
        <v/>
      </c>
      <c r="V297" s="61" t="str">
        <f t="shared" si="72"/>
        <v/>
      </c>
      <c r="W297" s="61" t="str">
        <f t="shared" si="73"/>
        <v/>
      </c>
      <c r="X297" s="59" t="str">
        <f t="shared" si="79"/>
        <v/>
      </c>
      <c r="Y297" s="65"/>
    </row>
    <row r="298" spans="1:25" s="3" customFormat="1" x14ac:dyDescent="0.2">
      <c r="A298" s="71"/>
      <c r="B298" s="72"/>
      <c r="C298" s="73"/>
      <c r="D298" s="74"/>
      <c r="E298" s="74"/>
      <c r="F298" s="60" t="str">
        <f t="shared" si="64"/>
        <v/>
      </c>
      <c r="G298" s="61" t="str">
        <f t="shared" si="65"/>
        <v/>
      </c>
      <c r="H298" s="61" t="str">
        <f t="shared" si="66"/>
        <v/>
      </c>
      <c r="I298" s="59" t="str">
        <f t="shared" si="74"/>
        <v/>
      </c>
      <c r="J298" s="65"/>
      <c r="K298" s="60" t="str">
        <f t="shared" si="67"/>
        <v/>
      </c>
      <c r="L298" s="61" t="str">
        <f t="shared" si="68"/>
        <v/>
      </c>
      <c r="M298" s="61" t="str">
        <f t="shared" si="69"/>
        <v/>
      </c>
      <c r="N298" s="59" t="str">
        <f t="shared" si="75"/>
        <v/>
      </c>
      <c r="O298" s="65"/>
      <c r="P298" s="58" t="str">
        <f t="shared" si="76"/>
        <v/>
      </c>
      <c r="Q298" s="61" t="str">
        <f t="shared" si="70"/>
        <v/>
      </c>
      <c r="R298" s="61" t="str">
        <f t="shared" si="71"/>
        <v/>
      </c>
      <c r="S298" s="59" t="str">
        <f t="shared" si="77"/>
        <v/>
      </c>
      <c r="T298" s="65"/>
      <c r="U298" s="58" t="str">
        <f t="shared" si="78"/>
        <v/>
      </c>
      <c r="V298" s="61" t="str">
        <f t="shared" si="72"/>
        <v/>
      </c>
      <c r="W298" s="61" t="str">
        <f t="shared" si="73"/>
        <v/>
      </c>
      <c r="X298" s="59" t="str">
        <f t="shared" si="79"/>
        <v/>
      </c>
      <c r="Y298" s="65"/>
    </row>
    <row r="299" spans="1:25" s="3" customFormat="1" x14ac:dyDescent="0.2">
      <c r="A299" s="71"/>
      <c r="B299" s="72"/>
      <c r="C299" s="73"/>
      <c r="D299" s="74"/>
      <c r="E299" s="74"/>
      <c r="F299" s="60" t="str">
        <f t="shared" si="64"/>
        <v/>
      </c>
      <c r="G299" s="61" t="str">
        <f t="shared" si="65"/>
        <v/>
      </c>
      <c r="H299" s="61" t="str">
        <f t="shared" si="66"/>
        <v/>
      </c>
      <c r="I299" s="59" t="str">
        <f t="shared" si="74"/>
        <v/>
      </c>
      <c r="J299" s="65"/>
      <c r="K299" s="60" t="str">
        <f t="shared" si="67"/>
        <v/>
      </c>
      <c r="L299" s="61" t="str">
        <f t="shared" si="68"/>
        <v/>
      </c>
      <c r="M299" s="61" t="str">
        <f t="shared" si="69"/>
        <v/>
      </c>
      <c r="N299" s="59" t="str">
        <f t="shared" si="75"/>
        <v/>
      </c>
      <c r="O299" s="65"/>
      <c r="P299" s="58" t="str">
        <f t="shared" si="76"/>
        <v/>
      </c>
      <c r="Q299" s="61" t="str">
        <f t="shared" si="70"/>
        <v/>
      </c>
      <c r="R299" s="61" t="str">
        <f t="shared" si="71"/>
        <v/>
      </c>
      <c r="S299" s="59" t="str">
        <f t="shared" si="77"/>
        <v/>
      </c>
      <c r="T299" s="65"/>
      <c r="U299" s="58" t="str">
        <f t="shared" si="78"/>
        <v/>
      </c>
      <c r="V299" s="61" t="str">
        <f t="shared" si="72"/>
        <v/>
      </c>
      <c r="W299" s="61" t="str">
        <f t="shared" si="73"/>
        <v/>
      </c>
      <c r="X299" s="59" t="str">
        <f t="shared" si="79"/>
        <v/>
      </c>
      <c r="Y299" s="65"/>
    </row>
    <row r="300" spans="1:25" s="3" customFormat="1" x14ac:dyDescent="0.2">
      <c r="A300" s="71"/>
      <c r="B300" s="72"/>
      <c r="C300" s="73"/>
      <c r="D300" s="74"/>
      <c r="E300" s="74"/>
      <c r="F300" s="60" t="str">
        <f t="shared" si="64"/>
        <v/>
      </c>
      <c r="G300" s="61" t="str">
        <f t="shared" si="65"/>
        <v/>
      </c>
      <c r="H300" s="61" t="str">
        <f t="shared" si="66"/>
        <v/>
      </c>
      <c r="I300" s="59" t="str">
        <f t="shared" si="74"/>
        <v/>
      </c>
      <c r="J300" s="65"/>
      <c r="K300" s="60" t="str">
        <f t="shared" si="67"/>
        <v/>
      </c>
      <c r="L300" s="61" t="str">
        <f t="shared" si="68"/>
        <v/>
      </c>
      <c r="M300" s="61" t="str">
        <f t="shared" si="69"/>
        <v/>
      </c>
      <c r="N300" s="59" t="str">
        <f t="shared" si="75"/>
        <v/>
      </c>
      <c r="O300" s="65"/>
      <c r="P300" s="58" t="str">
        <f t="shared" si="76"/>
        <v/>
      </c>
      <c r="Q300" s="61" t="str">
        <f t="shared" si="70"/>
        <v/>
      </c>
      <c r="R300" s="61" t="str">
        <f t="shared" si="71"/>
        <v/>
      </c>
      <c r="S300" s="59" t="str">
        <f t="shared" si="77"/>
        <v/>
      </c>
      <c r="T300" s="65"/>
      <c r="U300" s="58" t="str">
        <f t="shared" si="78"/>
        <v/>
      </c>
      <c r="V300" s="61" t="str">
        <f t="shared" si="72"/>
        <v/>
      </c>
      <c r="W300" s="61" t="str">
        <f t="shared" si="73"/>
        <v/>
      </c>
      <c r="X300" s="59" t="str">
        <f t="shared" si="79"/>
        <v/>
      </c>
      <c r="Y300" s="65"/>
    </row>
    <row r="301" spans="1:25" s="3" customFormat="1" x14ac:dyDescent="0.2">
      <c r="A301" s="71"/>
      <c r="B301" s="72"/>
      <c r="C301" s="73"/>
      <c r="D301" s="74"/>
      <c r="E301" s="74"/>
      <c r="F301" s="60" t="str">
        <f t="shared" si="64"/>
        <v/>
      </c>
      <c r="G301" s="61" t="str">
        <f t="shared" si="65"/>
        <v/>
      </c>
      <c r="H301" s="61" t="str">
        <f t="shared" si="66"/>
        <v/>
      </c>
      <c r="I301" s="59" t="str">
        <f t="shared" si="74"/>
        <v/>
      </c>
      <c r="J301" s="65"/>
      <c r="K301" s="60" t="str">
        <f t="shared" si="67"/>
        <v/>
      </c>
      <c r="L301" s="61" t="str">
        <f t="shared" si="68"/>
        <v/>
      </c>
      <c r="M301" s="61" t="str">
        <f t="shared" si="69"/>
        <v/>
      </c>
      <c r="N301" s="59" t="str">
        <f t="shared" si="75"/>
        <v/>
      </c>
      <c r="O301" s="65"/>
      <c r="P301" s="58" t="str">
        <f t="shared" si="76"/>
        <v/>
      </c>
      <c r="Q301" s="61" t="str">
        <f t="shared" si="70"/>
        <v/>
      </c>
      <c r="R301" s="61" t="str">
        <f t="shared" si="71"/>
        <v/>
      </c>
      <c r="S301" s="59" t="str">
        <f t="shared" si="77"/>
        <v/>
      </c>
      <c r="T301" s="65"/>
      <c r="U301" s="58" t="str">
        <f t="shared" si="78"/>
        <v/>
      </c>
      <c r="V301" s="61" t="str">
        <f t="shared" si="72"/>
        <v/>
      </c>
      <c r="W301" s="61" t="str">
        <f t="shared" si="73"/>
        <v/>
      </c>
      <c r="X301" s="59" t="str">
        <f t="shared" si="79"/>
        <v/>
      </c>
      <c r="Y301" s="65"/>
    </row>
    <row r="302" spans="1:25" s="3" customFormat="1" x14ac:dyDescent="0.2">
      <c r="A302" s="71"/>
      <c r="B302" s="72"/>
      <c r="C302" s="73"/>
      <c r="D302" s="74"/>
      <c r="E302" s="74"/>
      <c r="F302" s="60" t="str">
        <f t="shared" si="64"/>
        <v/>
      </c>
      <c r="G302" s="61" t="str">
        <f t="shared" si="65"/>
        <v/>
      </c>
      <c r="H302" s="61" t="str">
        <f t="shared" si="66"/>
        <v/>
      </c>
      <c r="I302" s="59" t="str">
        <f t="shared" si="74"/>
        <v/>
      </c>
      <c r="J302" s="65"/>
      <c r="K302" s="60" t="str">
        <f t="shared" si="67"/>
        <v/>
      </c>
      <c r="L302" s="61" t="str">
        <f t="shared" si="68"/>
        <v/>
      </c>
      <c r="M302" s="61" t="str">
        <f t="shared" si="69"/>
        <v/>
      </c>
      <c r="N302" s="59" t="str">
        <f t="shared" si="75"/>
        <v/>
      </c>
      <c r="O302" s="65"/>
      <c r="P302" s="58" t="str">
        <f t="shared" si="76"/>
        <v/>
      </c>
      <c r="Q302" s="61" t="str">
        <f t="shared" si="70"/>
        <v/>
      </c>
      <c r="R302" s="61" t="str">
        <f t="shared" si="71"/>
        <v/>
      </c>
      <c r="S302" s="59" t="str">
        <f t="shared" si="77"/>
        <v/>
      </c>
      <c r="T302" s="65"/>
      <c r="U302" s="58" t="str">
        <f t="shared" si="78"/>
        <v/>
      </c>
      <c r="V302" s="61" t="str">
        <f t="shared" si="72"/>
        <v/>
      </c>
      <c r="W302" s="61" t="str">
        <f t="shared" si="73"/>
        <v/>
      </c>
      <c r="X302" s="59" t="str">
        <f t="shared" si="79"/>
        <v/>
      </c>
      <c r="Y302" s="65"/>
    </row>
    <row r="303" spans="1:25" s="3" customFormat="1" x14ac:dyDescent="0.2">
      <c r="A303" s="71"/>
      <c r="B303" s="72"/>
      <c r="C303" s="73"/>
      <c r="D303" s="74"/>
      <c r="E303" s="74"/>
      <c r="F303" s="60" t="str">
        <f t="shared" si="64"/>
        <v/>
      </c>
      <c r="G303" s="61" t="str">
        <f t="shared" si="65"/>
        <v/>
      </c>
      <c r="H303" s="61" t="str">
        <f t="shared" si="66"/>
        <v/>
      </c>
      <c r="I303" s="59" t="str">
        <f t="shared" si="74"/>
        <v/>
      </c>
      <c r="J303" s="65"/>
      <c r="K303" s="60" t="str">
        <f t="shared" si="67"/>
        <v/>
      </c>
      <c r="L303" s="61" t="str">
        <f t="shared" si="68"/>
        <v/>
      </c>
      <c r="M303" s="61" t="str">
        <f t="shared" si="69"/>
        <v/>
      </c>
      <c r="N303" s="59" t="str">
        <f t="shared" si="75"/>
        <v/>
      </c>
      <c r="O303" s="65"/>
      <c r="P303" s="58" t="str">
        <f t="shared" si="76"/>
        <v/>
      </c>
      <c r="Q303" s="61" t="str">
        <f t="shared" si="70"/>
        <v/>
      </c>
      <c r="R303" s="61" t="str">
        <f t="shared" si="71"/>
        <v/>
      </c>
      <c r="S303" s="59" t="str">
        <f t="shared" si="77"/>
        <v/>
      </c>
      <c r="T303" s="65"/>
      <c r="U303" s="58" t="str">
        <f t="shared" si="78"/>
        <v/>
      </c>
      <c r="V303" s="61" t="str">
        <f t="shared" si="72"/>
        <v/>
      </c>
      <c r="W303" s="61" t="str">
        <f t="shared" si="73"/>
        <v/>
      </c>
      <c r="X303" s="59" t="str">
        <f t="shared" si="79"/>
        <v/>
      </c>
      <c r="Y303" s="65"/>
    </row>
    <row r="304" spans="1:25" s="3" customFormat="1" x14ac:dyDescent="0.2">
      <c r="A304" s="71"/>
      <c r="B304" s="72"/>
      <c r="C304" s="73"/>
      <c r="D304" s="74"/>
      <c r="E304" s="74"/>
      <c r="F304" s="60" t="str">
        <f t="shared" si="64"/>
        <v/>
      </c>
      <c r="G304" s="61" t="str">
        <f t="shared" si="65"/>
        <v/>
      </c>
      <c r="H304" s="61" t="str">
        <f t="shared" si="66"/>
        <v/>
      </c>
      <c r="I304" s="59" t="str">
        <f t="shared" si="74"/>
        <v/>
      </c>
      <c r="J304" s="65"/>
      <c r="K304" s="60" t="str">
        <f t="shared" si="67"/>
        <v/>
      </c>
      <c r="L304" s="61" t="str">
        <f t="shared" si="68"/>
        <v/>
      </c>
      <c r="M304" s="61" t="str">
        <f t="shared" si="69"/>
        <v/>
      </c>
      <c r="N304" s="59" t="str">
        <f t="shared" si="75"/>
        <v/>
      </c>
      <c r="O304" s="65"/>
      <c r="P304" s="58" t="str">
        <f t="shared" si="76"/>
        <v/>
      </c>
      <c r="Q304" s="61" t="str">
        <f t="shared" si="70"/>
        <v/>
      </c>
      <c r="R304" s="61" t="str">
        <f t="shared" si="71"/>
        <v/>
      </c>
      <c r="S304" s="59" t="str">
        <f t="shared" si="77"/>
        <v/>
      </c>
      <c r="T304" s="65"/>
      <c r="U304" s="58" t="str">
        <f t="shared" si="78"/>
        <v/>
      </c>
      <c r="V304" s="61" t="str">
        <f t="shared" si="72"/>
        <v/>
      </c>
      <c r="W304" s="61" t="str">
        <f t="shared" si="73"/>
        <v/>
      </c>
      <c r="X304" s="59" t="str">
        <f t="shared" si="79"/>
        <v/>
      </c>
      <c r="Y304" s="65"/>
    </row>
    <row r="305" spans="1:25" s="3" customFormat="1" x14ac:dyDescent="0.2">
      <c r="A305" s="71"/>
      <c r="B305" s="72"/>
      <c r="C305" s="73"/>
      <c r="D305" s="74"/>
      <c r="E305" s="74"/>
      <c r="F305" s="60" t="str">
        <f t="shared" si="64"/>
        <v/>
      </c>
      <c r="G305" s="61" t="str">
        <f t="shared" si="65"/>
        <v/>
      </c>
      <c r="H305" s="61" t="str">
        <f t="shared" si="66"/>
        <v/>
      </c>
      <c r="I305" s="59" t="str">
        <f t="shared" si="74"/>
        <v/>
      </c>
      <c r="J305" s="65"/>
      <c r="K305" s="60" t="str">
        <f t="shared" si="67"/>
        <v/>
      </c>
      <c r="L305" s="61" t="str">
        <f t="shared" si="68"/>
        <v/>
      </c>
      <c r="M305" s="61" t="str">
        <f t="shared" si="69"/>
        <v/>
      </c>
      <c r="N305" s="59" t="str">
        <f t="shared" si="75"/>
        <v/>
      </c>
      <c r="O305" s="65"/>
      <c r="P305" s="58" t="str">
        <f t="shared" si="76"/>
        <v/>
      </c>
      <c r="Q305" s="61" t="str">
        <f t="shared" si="70"/>
        <v/>
      </c>
      <c r="R305" s="61" t="str">
        <f t="shared" si="71"/>
        <v/>
      </c>
      <c r="S305" s="59" t="str">
        <f t="shared" si="77"/>
        <v/>
      </c>
      <c r="T305" s="65"/>
      <c r="U305" s="58" t="str">
        <f t="shared" si="78"/>
        <v/>
      </c>
      <c r="V305" s="61" t="str">
        <f t="shared" si="72"/>
        <v/>
      </c>
      <c r="W305" s="61" t="str">
        <f t="shared" si="73"/>
        <v/>
      </c>
      <c r="X305" s="59" t="str">
        <f t="shared" si="79"/>
        <v/>
      </c>
      <c r="Y305" s="65"/>
    </row>
    <row r="306" spans="1:25" s="3" customFormat="1" x14ac:dyDescent="0.2">
      <c r="A306" s="71"/>
      <c r="B306" s="72"/>
      <c r="C306" s="73"/>
      <c r="D306" s="74"/>
      <c r="E306" s="74"/>
      <c r="F306" s="60" t="str">
        <f t="shared" si="64"/>
        <v/>
      </c>
      <c r="G306" s="61" t="str">
        <f t="shared" si="65"/>
        <v/>
      </c>
      <c r="H306" s="61" t="str">
        <f t="shared" si="66"/>
        <v/>
      </c>
      <c r="I306" s="59" t="str">
        <f t="shared" si="74"/>
        <v/>
      </c>
      <c r="J306" s="65"/>
      <c r="K306" s="60" t="str">
        <f t="shared" si="67"/>
        <v/>
      </c>
      <c r="L306" s="61" t="str">
        <f t="shared" si="68"/>
        <v/>
      </c>
      <c r="M306" s="61" t="str">
        <f t="shared" si="69"/>
        <v/>
      </c>
      <c r="N306" s="59" t="str">
        <f t="shared" si="75"/>
        <v/>
      </c>
      <c r="O306" s="65"/>
      <c r="P306" s="58" t="str">
        <f t="shared" si="76"/>
        <v/>
      </c>
      <c r="Q306" s="61" t="str">
        <f t="shared" si="70"/>
        <v/>
      </c>
      <c r="R306" s="61" t="str">
        <f t="shared" si="71"/>
        <v/>
      </c>
      <c r="S306" s="59" t="str">
        <f t="shared" si="77"/>
        <v/>
      </c>
      <c r="T306" s="65"/>
      <c r="U306" s="58" t="str">
        <f t="shared" si="78"/>
        <v/>
      </c>
      <c r="V306" s="61" t="str">
        <f t="shared" si="72"/>
        <v/>
      </c>
      <c r="W306" s="61" t="str">
        <f t="shared" si="73"/>
        <v/>
      </c>
      <c r="X306" s="59" t="str">
        <f t="shared" si="79"/>
        <v/>
      </c>
      <c r="Y306" s="65"/>
    </row>
    <row r="307" spans="1:25" s="3" customFormat="1" x14ac:dyDescent="0.2">
      <c r="A307" s="71"/>
      <c r="B307" s="72"/>
      <c r="C307" s="73"/>
      <c r="D307" s="74"/>
      <c r="E307" s="74"/>
      <c r="F307" s="60" t="str">
        <f t="shared" si="64"/>
        <v/>
      </c>
      <c r="G307" s="61" t="str">
        <f t="shared" si="65"/>
        <v/>
      </c>
      <c r="H307" s="61" t="str">
        <f t="shared" si="66"/>
        <v/>
      </c>
      <c r="I307" s="59" t="str">
        <f t="shared" si="74"/>
        <v/>
      </c>
      <c r="J307" s="65"/>
      <c r="K307" s="60" t="str">
        <f t="shared" si="67"/>
        <v/>
      </c>
      <c r="L307" s="61" t="str">
        <f t="shared" si="68"/>
        <v/>
      </c>
      <c r="M307" s="61" t="str">
        <f t="shared" si="69"/>
        <v/>
      </c>
      <c r="N307" s="59" t="str">
        <f t="shared" si="75"/>
        <v/>
      </c>
      <c r="O307" s="65"/>
      <c r="P307" s="58" t="str">
        <f t="shared" si="76"/>
        <v/>
      </c>
      <c r="Q307" s="61" t="str">
        <f t="shared" si="70"/>
        <v/>
      </c>
      <c r="R307" s="61" t="str">
        <f t="shared" si="71"/>
        <v/>
      </c>
      <c r="S307" s="59" t="str">
        <f t="shared" si="77"/>
        <v/>
      </c>
      <c r="T307" s="65"/>
      <c r="U307" s="58" t="str">
        <f t="shared" si="78"/>
        <v/>
      </c>
      <c r="V307" s="61" t="str">
        <f t="shared" si="72"/>
        <v/>
      </c>
      <c r="W307" s="61" t="str">
        <f t="shared" si="73"/>
        <v/>
      </c>
      <c r="X307" s="59" t="str">
        <f t="shared" si="79"/>
        <v/>
      </c>
      <c r="Y307" s="65"/>
    </row>
    <row r="308" spans="1:25" s="3" customFormat="1" x14ac:dyDescent="0.2">
      <c r="A308" s="71"/>
      <c r="B308" s="72"/>
      <c r="C308" s="73"/>
      <c r="D308" s="74"/>
      <c r="E308" s="74"/>
      <c r="F308" s="60" t="str">
        <f t="shared" si="64"/>
        <v/>
      </c>
      <c r="G308" s="61" t="str">
        <f t="shared" si="65"/>
        <v/>
      </c>
      <c r="H308" s="61" t="str">
        <f t="shared" si="66"/>
        <v/>
      </c>
      <c r="I308" s="59" t="str">
        <f t="shared" si="74"/>
        <v/>
      </c>
      <c r="J308" s="65"/>
      <c r="K308" s="60" t="str">
        <f t="shared" si="67"/>
        <v/>
      </c>
      <c r="L308" s="61" t="str">
        <f t="shared" si="68"/>
        <v/>
      </c>
      <c r="M308" s="61" t="str">
        <f t="shared" si="69"/>
        <v/>
      </c>
      <c r="N308" s="59" t="str">
        <f t="shared" si="75"/>
        <v/>
      </c>
      <c r="O308" s="65"/>
      <c r="P308" s="58" t="str">
        <f t="shared" si="76"/>
        <v/>
      </c>
      <c r="Q308" s="61" t="str">
        <f t="shared" si="70"/>
        <v/>
      </c>
      <c r="R308" s="61" t="str">
        <f t="shared" si="71"/>
        <v/>
      </c>
      <c r="S308" s="59" t="str">
        <f t="shared" si="77"/>
        <v/>
      </c>
      <c r="T308" s="65"/>
      <c r="U308" s="58" t="str">
        <f t="shared" si="78"/>
        <v/>
      </c>
      <c r="V308" s="61" t="str">
        <f t="shared" si="72"/>
        <v/>
      </c>
      <c r="W308" s="61" t="str">
        <f t="shared" si="73"/>
        <v/>
      </c>
      <c r="X308" s="59" t="str">
        <f t="shared" si="79"/>
        <v/>
      </c>
      <c r="Y308" s="65"/>
    </row>
    <row r="309" spans="1:25" s="3" customFormat="1" x14ac:dyDescent="0.2">
      <c r="A309" s="71"/>
      <c r="B309" s="72"/>
      <c r="C309" s="73"/>
      <c r="D309" s="74"/>
      <c r="E309" s="74"/>
      <c r="F309" s="60" t="str">
        <f t="shared" si="64"/>
        <v/>
      </c>
      <c r="G309" s="61" t="str">
        <f t="shared" si="65"/>
        <v/>
      </c>
      <c r="H309" s="61" t="str">
        <f t="shared" si="66"/>
        <v/>
      </c>
      <c r="I309" s="59" t="str">
        <f t="shared" si="74"/>
        <v/>
      </c>
      <c r="J309" s="65"/>
      <c r="K309" s="60" t="str">
        <f t="shared" si="67"/>
        <v/>
      </c>
      <c r="L309" s="61" t="str">
        <f t="shared" si="68"/>
        <v/>
      </c>
      <c r="M309" s="61" t="str">
        <f t="shared" si="69"/>
        <v/>
      </c>
      <c r="N309" s="59" t="str">
        <f t="shared" si="75"/>
        <v/>
      </c>
      <c r="O309" s="65"/>
      <c r="P309" s="58" t="str">
        <f t="shared" si="76"/>
        <v/>
      </c>
      <c r="Q309" s="61" t="str">
        <f t="shared" si="70"/>
        <v/>
      </c>
      <c r="R309" s="61" t="str">
        <f t="shared" si="71"/>
        <v/>
      </c>
      <c r="S309" s="59" t="str">
        <f t="shared" si="77"/>
        <v/>
      </c>
      <c r="T309" s="65"/>
      <c r="U309" s="58" t="str">
        <f t="shared" si="78"/>
        <v/>
      </c>
      <c r="V309" s="61" t="str">
        <f t="shared" si="72"/>
        <v/>
      </c>
      <c r="W309" s="61" t="str">
        <f t="shared" si="73"/>
        <v/>
      </c>
      <c r="X309" s="59" t="str">
        <f t="shared" si="79"/>
        <v/>
      </c>
      <c r="Y309" s="65"/>
    </row>
    <row r="310" spans="1:25" s="3" customFormat="1" x14ac:dyDescent="0.2">
      <c r="A310" s="71"/>
      <c r="B310" s="72"/>
      <c r="C310" s="73"/>
      <c r="D310" s="74"/>
      <c r="E310" s="74"/>
      <c r="F310" s="60" t="str">
        <f t="shared" si="64"/>
        <v/>
      </c>
      <c r="G310" s="61" t="str">
        <f t="shared" si="65"/>
        <v/>
      </c>
      <c r="H310" s="61" t="str">
        <f t="shared" si="66"/>
        <v/>
      </c>
      <c r="I310" s="59" t="str">
        <f t="shared" si="74"/>
        <v/>
      </c>
      <c r="J310" s="65"/>
      <c r="K310" s="60" t="str">
        <f t="shared" si="67"/>
        <v/>
      </c>
      <c r="L310" s="61" t="str">
        <f t="shared" si="68"/>
        <v/>
      </c>
      <c r="M310" s="61" t="str">
        <f t="shared" si="69"/>
        <v/>
      </c>
      <c r="N310" s="59" t="str">
        <f t="shared" si="75"/>
        <v/>
      </c>
      <c r="O310" s="65"/>
      <c r="P310" s="58" t="str">
        <f t="shared" si="76"/>
        <v/>
      </c>
      <c r="Q310" s="61" t="str">
        <f t="shared" si="70"/>
        <v/>
      </c>
      <c r="R310" s="61" t="str">
        <f t="shared" si="71"/>
        <v/>
      </c>
      <c r="S310" s="59" t="str">
        <f t="shared" si="77"/>
        <v/>
      </c>
      <c r="T310" s="65"/>
      <c r="U310" s="58" t="str">
        <f t="shared" si="78"/>
        <v/>
      </c>
      <c r="V310" s="61" t="str">
        <f t="shared" si="72"/>
        <v/>
      </c>
      <c r="W310" s="61" t="str">
        <f t="shared" si="73"/>
        <v/>
      </c>
      <c r="X310" s="59" t="str">
        <f t="shared" si="79"/>
        <v/>
      </c>
      <c r="Y310" s="65"/>
    </row>
    <row r="311" spans="1:25" s="3" customFormat="1" x14ac:dyDescent="0.2">
      <c r="A311" s="71"/>
      <c r="B311" s="72"/>
      <c r="C311" s="73"/>
      <c r="D311" s="74"/>
      <c r="E311" s="74"/>
      <c r="F311" s="60" t="str">
        <f t="shared" si="64"/>
        <v/>
      </c>
      <c r="G311" s="61" t="str">
        <f t="shared" si="65"/>
        <v/>
      </c>
      <c r="H311" s="61" t="str">
        <f t="shared" si="66"/>
        <v/>
      </c>
      <c r="I311" s="59" t="str">
        <f t="shared" si="74"/>
        <v/>
      </c>
      <c r="J311" s="65"/>
      <c r="K311" s="60" t="str">
        <f t="shared" si="67"/>
        <v/>
      </c>
      <c r="L311" s="61" t="str">
        <f t="shared" si="68"/>
        <v/>
      </c>
      <c r="M311" s="61" t="str">
        <f t="shared" si="69"/>
        <v/>
      </c>
      <c r="N311" s="59" t="str">
        <f t="shared" si="75"/>
        <v/>
      </c>
      <c r="O311" s="65"/>
      <c r="P311" s="58" t="str">
        <f t="shared" si="76"/>
        <v/>
      </c>
      <c r="Q311" s="61" t="str">
        <f t="shared" si="70"/>
        <v/>
      </c>
      <c r="R311" s="61" t="str">
        <f t="shared" si="71"/>
        <v/>
      </c>
      <c r="S311" s="59" t="str">
        <f t="shared" si="77"/>
        <v/>
      </c>
      <c r="T311" s="65"/>
      <c r="U311" s="58" t="str">
        <f t="shared" si="78"/>
        <v/>
      </c>
      <c r="V311" s="61" t="str">
        <f t="shared" si="72"/>
        <v/>
      </c>
      <c r="W311" s="61" t="str">
        <f t="shared" si="73"/>
        <v/>
      </c>
      <c r="X311" s="59" t="str">
        <f t="shared" si="79"/>
        <v/>
      </c>
      <c r="Y311" s="65"/>
    </row>
    <row r="312" spans="1:25" s="3" customFormat="1" x14ac:dyDescent="0.2">
      <c r="A312" s="71"/>
      <c r="B312" s="72"/>
      <c r="C312" s="73"/>
      <c r="D312" s="74"/>
      <c r="E312" s="74"/>
      <c r="F312" s="60" t="str">
        <f t="shared" si="64"/>
        <v/>
      </c>
      <c r="G312" s="61" t="str">
        <f t="shared" si="65"/>
        <v/>
      </c>
      <c r="H312" s="61" t="str">
        <f t="shared" si="66"/>
        <v/>
      </c>
      <c r="I312" s="59" t="str">
        <f t="shared" si="74"/>
        <v/>
      </c>
      <c r="J312" s="65"/>
      <c r="K312" s="60" t="str">
        <f t="shared" si="67"/>
        <v/>
      </c>
      <c r="L312" s="61" t="str">
        <f t="shared" si="68"/>
        <v/>
      </c>
      <c r="M312" s="61" t="str">
        <f t="shared" si="69"/>
        <v/>
      </c>
      <c r="N312" s="59" t="str">
        <f t="shared" si="75"/>
        <v/>
      </c>
      <c r="O312" s="65"/>
      <c r="P312" s="58" t="str">
        <f t="shared" si="76"/>
        <v/>
      </c>
      <c r="Q312" s="61" t="str">
        <f t="shared" si="70"/>
        <v/>
      </c>
      <c r="R312" s="61" t="str">
        <f t="shared" si="71"/>
        <v/>
      </c>
      <c r="S312" s="59" t="str">
        <f t="shared" si="77"/>
        <v/>
      </c>
      <c r="T312" s="65"/>
      <c r="U312" s="58" t="str">
        <f t="shared" si="78"/>
        <v/>
      </c>
      <c r="V312" s="61" t="str">
        <f t="shared" si="72"/>
        <v/>
      </c>
      <c r="W312" s="61" t="str">
        <f t="shared" si="73"/>
        <v/>
      </c>
      <c r="X312" s="59" t="str">
        <f t="shared" si="79"/>
        <v/>
      </c>
      <c r="Y312" s="65"/>
    </row>
    <row r="313" spans="1:25" s="3" customFormat="1" x14ac:dyDescent="0.2">
      <c r="A313" s="71"/>
      <c r="B313" s="72"/>
      <c r="C313" s="73"/>
      <c r="D313" s="74"/>
      <c r="E313" s="74"/>
      <c r="F313" s="60" t="str">
        <f t="shared" si="64"/>
        <v/>
      </c>
      <c r="G313" s="61" t="str">
        <f t="shared" si="65"/>
        <v/>
      </c>
      <c r="H313" s="61" t="str">
        <f t="shared" si="66"/>
        <v/>
      </c>
      <c r="I313" s="59" t="str">
        <f t="shared" si="74"/>
        <v/>
      </c>
      <c r="J313" s="65"/>
      <c r="K313" s="60" t="str">
        <f t="shared" si="67"/>
        <v/>
      </c>
      <c r="L313" s="61" t="str">
        <f t="shared" si="68"/>
        <v/>
      </c>
      <c r="M313" s="61" t="str">
        <f t="shared" si="69"/>
        <v/>
      </c>
      <c r="N313" s="59" t="str">
        <f t="shared" si="75"/>
        <v/>
      </c>
      <c r="O313" s="65"/>
      <c r="P313" s="58" t="str">
        <f t="shared" si="76"/>
        <v/>
      </c>
      <c r="Q313" s="61" t="str">
        <f t="shared" si="70"/>
        <v/>
      </c>
      <c r="R313" s="61" t="str">
        <f t="shared" si="71"/>
        <v/>
      </c>
      <c r="S313" s="59" t="str">
        <f t="shared" si="77"/>
        <v/>
      </c>
      <c r="T313" s="65"/>
      <c r="U313" s="58" t="str">
        <f t="shared" si="78"/>
        <v/>
      </c>
      <c r="V313" s="61" t="str">
        <f t="shared" si="72"/>
        <v/>
      </c>
      <c r="W313" s="61" t="str">
        <f t="shared" si="73"/>
        <v/>
      </c>
      <c r="X313" s="59" t="str">
        <f t="shared" si="79"/>
        <v/>
      </c>
      <c r="Y313" s="65"/>
    </row>
    <row r="314" spans="1:25" s="3" customFormat="1" x14ac:dyDescent="0.2">
      <c r="A314" s="71"/>
      <c r="B314" s="72"/>
      <c r="C314" s="73"/>
      <c r="D314" s="74"/>
      <c r="E314" s="74"/>
      <c r="F314" s="60" t="str">
        <f t="shared" si="64"/>
        <v/>
      </c>
      <c r="G314" s="61" t="str">
        <f t="shared" si="65"/>
        <v/>
      </c>
      <c r="H314" s="61" t="str">
        <f t="shared" si="66"/>
        <v/>
      </c>
      <c r="I314" s="59" t="str">
        <f t="shared" si="74"/>
        <v/>
      </c>
      <c r="J314" s="65"/>
      <c r="K314" s="60" t="str">
        <f t="shared" si="67"/>
        <v/>
      </c>
      <c r="L314" s="61" t="str">
        <f t="shared" si="68"/>
        <v/>
      </c>
      <c r="M314" s="61" t="str">
        <f t="shared" si="69"/>
        <v/>
      </c>
      <c r="N314" s="59" t="str">
        <f t="shared" si="75"/>
        <v/>
      </c>
      <c r="O314" s="65"/>
      <c r="P314" s="58" t="str">
        <f t="shared" si="76"/>
        <v/>
      </c>
      <c r="Q314" s="61" t="str">
        <f t="shared" si="70"/>
        <v/>
      </c>
      <c r="R314" s="61" t="str">
        <f t="shared" si="71"/>
        <v/>
      </c>
      <c r="S314" s="59" t="str">
        <f t="shared" si="77"/>
        <v/>
      </c>
      <c r="T314" s="65"/>
      <c r="U314" s="58" t="str">
        <f t="shared" si="78"/>
        <v/>
      </c>
      <c r="V314" s="61" t="str">
        <f t="shared" si="72"/>
        <v/>
      </c>
      <c r="W314" s="61" t="str">
        <f t="shared" si="73"/>
        <v/>
      </c>
      <c r="X314" s="59" t="str">
        <f t="shared" si="79"/>
        <v/>
      </c>
      <c r="Y314" s="65"/>
    </row>
    <row r="315" spans="1:25" s="3" customFormat="1" x14ac:dyDescent="0.2">
      <c r="A315" s="71"/>
      <c r="B315" s="72"/>
      <c r="C315" s="73"/>
      <c r="D315" s="74"/>
      <c r="E315" s="74"/>
      <c r="F315" s="60" t="str">
        <f t="shared" si="64"/>
        <v/>
      </c>
      <c r="G315" s="61" t="str">
        <f t="shared" si="65"/>
        <v/>
      </c>
      <c r="H315" s="61" t="str">
        <f t="shared" si="66"/>
        <v/>
      </c>
      <c r="I315" s="59" t="str">
        <f t="shared" si="74"/>
        <v/>
      </c>
      <c r="J315" s="65"/>
      <c r="K315" s="60" t="str">
        <f t="shared" si="67"/>
        <v/>
      </c>
      <c r="L315" s="61" t="str">
        <f t="shared" si="68"/>
        <v/>
      </c>
      <c r="M315" s="61" t="str">
        <f t="shared" si="69"/>
        <v/>
      </c>
      <c r="N315" s="59" t="str">
        <f t="shared" si="75"/>
        <v/>
      </c>
      <c r="O315" s="65"/>
      <c r="P315" s="58" t="str">
        <f t="shared" si="76"/>
        <v/>
      </c>
      <c r="Q315" s="61" t="str">
        <f t="shared" si="70"/>
        <v/>
      </c>
      <c r="R315" s="61" t="str">
        <f t="shared" si="71"/>
        <v/>
      </c>
      <c r="S315" s="59" t="str">
        <f t="shared" si="77"/>
        <v/>
      </c>
      <c r="T315" s="65"/>
      <c r="U315" s="58" t="str">
        <f t="shared" si="78"/>
        <v/>
      </c>
      <c r="V315" s="61" t="str">
        <f t="shared" si="72"/>
        <v/>
      </c>
      <c r="W315" s="61" t="str">
        <f t="shared" si="73"/>
        <v/>
      </c>
      <c r="X315" s="59" t="str">
        <f t="shared" si="79"/>
        <v/>
      </c>
      <c r="Y315" s="65"/>
    </row>
    <row r="316" spans="1:25" s="3" customFormat="1" x14ac:dyDescent="0.2">
      <c r="A316" s="71"/>
      <c r="B316" s="72"/>
      <c r="C316" s="73"/>
      <c r="D316" s="74"/>
      <c r="E316" s="74"/>
      <c r="F316" s="60" t="str">
        <f t="shared" si="64"/>
        <v/>
      </c>
      <c r="G316" s="61" t="str">
        <f t="shared" si="65"/>
        <v/>
      </c>
      <c r="H316" s="61" t="str">
        <f t="shared" si="66"/>
        <v/>
      </c>
      <c r="I316" s="59" t="str">
        <f t="shared" si="74"/>
        <v/>
      </c>
      <c r="J316" s="65"/>
      <c r="K316" s="60" t="str">
        <f t="shared" si="67"/>
        <v/>
      </c>
      <c r="L316" s="61" t="str">
        <f t="shared" si="68"/>
        <v/>
      </c>
      <c r="M316" s="61" t="str">
        <f t="shared" si="69"/>
        <v/>
      </c>
      <c r="N316" s="59" t="str">
        <f t="shared" si="75"/>
        <v/>
      </c>
      <c r="O316" s="65"/>
      <c r="P316" s="58" t="str">
        <f t="shared" si="76"/>
        <v/>
      </c>
      <c r="Q316" s="61" t="str">
        <f t="shared" si="70"/>
        <v/>
      </c>
      <c r="R316" s="61" t="str">
        <f t="shared" si="71"/>
        <v/>
      </c>
      <c r="S316" s="59" t="str">
        <f t="shared" si="77"/>
        <v/>
      </c>
      <c r="T316" s="65"/>
      <c r="U316" s="58" t="str">
        <f t="shared" si="78"/>
        <v/>
      </c>
      <c r="V316" s="61" t="str">
        <f t="shared" si="72"/>
        <v/>
      </c>
      <c r="W316" s="61" t="str">
        <f t="shared" si="73"/>
        <v/>
      </c>
      <c r="X316" s="59" t="str">
        <f t="shared" si="79"/>
        <v/>
      </c>
      <c r="Y316" s="65"/>
    </row>
    <row r="317" spans="1:25" s="3" customFormat="1" x14ac:dyDescent="0.2">
      <c r="A317" s="71"/>
      <c r="B317" s="72"/>
      <c r="C317" s="73"/>
      <c r="D317" s="74"/>
      <c r="E317" s="74"/>
      <c r="F317" s="60" t="str">
        <f t="shared" si="64"/>
        <v/>
      </c>
      <c r="G317" s="61" t="str">
        <f t="shared" si="65"/>
        <v/>
      </c>
      <c r="H317" s="61" t="str">
        <f t="shared" si="66"/>
        <v/>
      </c>
      <c r="I317" s="59" t="str">
        <f t="shared" si="74"/>
        <v/>
      </c>
      <c r="J317" s="65"/>
      <c r="K317" s="60" t="str">
        <f t="shared" si="67"/>
        <v/>
      </c>
      <c r="L317" s="61" t="str">
        <f t="shared" si="68"/>
        <v/>
      </c>
      <c r="M317" s="61" t="str">
        <f t="shared" si="69"/>
        <v/>
      </c>
      <c r="N317" s="59" t="str">
        <f t="shared" si="75"/>
        <v/>
      </c>
      <c r="O317" s="65"/>
      <c r="P317" s="58" t="str">
        <f t="shared" si="76"/>
        <v/>
      </c>
      <c r="Q317" s="61" t="str">
        <f t="shared" si="70"/>
        <v/>
      </c>
      <c r="R317" s="61" t="str">
        <f t="shared" si="71"/>
        <v/>
      </c>
      <c r="S317" s="59" t="str">
        <f t="shared" si="77"/>
        <v/>
      </c>
      <c r="T317" s="65"/>
      <c r="U317" s="58" t="str">
        <f t="shared" si="78"/>
        <v/>
      </c>
      <c r="V317" s="61" t="str">
        <f t="shared" si="72"/>
        <v/>
      </c>
      <c r="W317" s="61" t="str">
        <f t="shared" si="73"/>
        <v/>
      </c>
      <c r="X317" s="59" t="str">
        <f t="shared" si="79"/>
        <v/>
      </c>
      <c r="Y317" s="65"/>
    </row>
    <row r="318" spans="1:25" s="3" customFormat="1" x14ac:dyDescent="0.2">
      <c r="A318" s="71"/>
      <c r="B318" s="72"/>
      <c r="C318" s="73"/>
      <c r="D318" s="74"/>
      <c r="E318" s="74"/>
      <c r="F318" s="60" t="str">
        <f t="shared" si="64"/>
        <v/>
      </c>
      <c r="G318" s="61" t="str">
        <f t="shared" si="65"/>
        <v/>
      </c>
      <c r="H318" s="61" t="str">
        <f t="shared" si="66"/>
        <v/>
      </c>
      <c r="I318" s="59" t="str">
        <f t="shared" si="74"/>
        <v/>
      </c>
      <c r="J318" s="65"/>
      <c r="K318" s="60" t="str">
        <f t="shared" si="67"/>
        <v/>
      </c>
      <c r="L318" s="61" t="str">
        <f t="shared" si="68"/>
        <v/>
      </c>
      <c r="M318" s="61" t="str">
        <f t="shared" si="69"/>
        <v/>
      </c>
      <c r="N318" s="59" t="str">
        <f t="shared" si="75"/>
        <v/>
      </c>
      <c r="O318" s="65"/>
      <c r="P318" s="58" t="str">
        <f t="shared" si="76"/>
        <v/>
      </c>
      <c r="Q318" s="61" t="str">
        <f t="shared" si="70"/>
        <v/>
      </c>
      <c r="R318" s="61" t="str">
        <f t="shared" si="71"/>
        <v/>
      </c>
      <c r="S318" s="59" t="str">
        <f t="shared" si="77"/>
        <v/>
      </c>
      <c r="T318" s="65"/>
      <c r="U318" s="58" t="str">
        <f t="shared" si="78"/>
        <v/>
      </c>
      <c r="V318" s="61" t="str">
        <f t="shared" si="72"/>
        <v/>
      </c>
      <c r="W318" s="61" t="str">
        <f t="shared" si="73"/>
        <v/>
      </c>
      <c r="X318" s="59" t="str">
        <f t="shared" si="79"/>
        <v/>
      </c>
      <c r="Y318" s="65"/>
    </row>
    <row r="319" spans="1:25" s="3" customFormat="1" x14ac:dyDescent="0.2">
      <c r="A319" s="71"/>
      <c r="B319" s="72"/>
      <c r="C319" s="73"/>
      <c r="D319" s="74"/>
      <c r="E319" s="74"/>
      <c r="F319" s="60" t="str">
        <f t="shared" si="64"/>
        <v/>
      </c>
      <c r="G319" s="61" t="str">
        <f t="shared" si="65"/>
        <v/>
      </c>
      <c r="H319" s="61" t="str">
        <f t="shared" si="66"/>
        <v/>
      </c>
      <c r="I319" s="59" t="str">
        <f t="shared" si="74"/>
        <v/>
      </c>
      <c r="J319" s="65"/>
      <c r="K319" s="60" t="str">
        <f t="shared" si="67"/>
        <v/>
      </c>
      <c r="L319" s="61" t="str">
        <f t="shared" si="68"/>
        <v/>
      </c>
      <c r="M319" s="61" t="str">
        <f t="shared" si="69"/>
        <v/>
      </c>
      <c r="N319" s="59" t="str">
        <f t="shared" si="75"/>
        <v/>
      </c>
      <c r="O319" s="65"/>
      <c r="P319" s="58" t="str">
        <f t="shared" si="76"/>
        <v/>
      </c>
      <c r="Q319" s="61" t="str">
        <f t="shared" si="70"/>
        <v/>
      </c>
      <c r="R319" s="61" t="str">
        <f t="shared" si="71"/>
        <v/>
      </c>
      <c r="S319" s="59" t="str">
        <f t="shared" si="77"/>
        <v/>
      </c>
      <c r="T319" s="65"/>
      <c r="U319" s="58" t="str">
        <f t="shared" si="78"/>
        <v/>
      </c>
      <c r="V319" s="61" t="str">
        <f t="shared" si="72"/>
        <v/>
      </c>
      <c r="W319" s="61" t="str">
        <f t="shared" si="73"/>
        <v/>
      </c>
      <c r="X319" s="59" t="str">
        <f t="shared" si="79"/>
        <v/>
      </c>
      <c r="Y319" s="65"/>
    </row>
    <row r="320" spans="1:25" s="3" customFormat="1" ht="13.5" thickBot="1" x14ac:dyDescent="0.25">
      <c r="A320" s="71"/>
      <c r="B320" s="75"/>
      <c r="C320" s="76"/>
      <c r="D320" s="77"/>
      <c r="E320" s="77"/>
      <c r="F320" s="62" t="str">
        <f t="shared" si="64"/>
        <v/>
      </c>
      <c r="G320" s="63" t="str">
        <f t="shared" si="65"/>
        <v/>
      </c>
      <c r="H320" s="63" t="str">
        <f t="shared" si="66"/>
        <v/>
      </c>
      <c r="I320" s="59" t="str">
        <f t="shared" si="74"/>
        <v/>
      </c>
      <c r="J320" s="66"/>
      <c r="K320" s="62" t="str">
        <f t="shared" si="67"/>
        <v/>
      </c>
      <c r="L320" s="63" t="str">
        <f t="shared" si="68"/>
        <v/>
      </c>
      <c r="M320" s="63" t="str">
        <f t="shared" si="69"/>
        <v/>
      </c>
      <c r="N320" s="59" t="str">
        <f t="shared" si="75"/>
        <v/>
      </c>
      <c r="O320" s="66"/>
      <c r="P320" s="58" t="str">
        <f t="shared" si="76"/>
        <v/>
      </c>
      <c r="Q320" s="63" t="str">
        <f t="shared" si="70"/>
        <v/>
      </c>
      <c r="R320" s="63" t="str">
        <f t="shared" si="71"/>
        <v/>
      </c>
      <c r="S320" s="59" t="str">
        <f t="shared" si="77"/>
        <v/>
      </c>
      <c r="T320" s="66"/>
      <c r="U320" s="58" t="str">
        <f t="shared" si="78"/>
        <v/>
      </c>
      <c r="V320" s="63" t="str">
        <f t="shared" si="72"/>
        <v/>
      </c>
      <c r="W320" s="63" t="str">
        <f t="shared" si="73"/>
        <v/>
      </c>
      <c r="X320" s="59" t="str">
        <f t="shared" si="79"/>
        <v/>
      </c>
      <c r="Y320" s="66"/>
    </row>
    <row r="321" spans="1:25" s="3" customFormat="1" hidden="1" x14ac:dyDescent="0.2">
      <c r="A321" s="56" t="s">
        <v>69</v>
      </c>
      <c r="C321" s="9">
        <f>SUM(C3:C320)</f>
        <v>0</v>
      </c>
      <c r="F321" s="214" t="s">
        <v>70</v>
      </c>
      <c r="G321" s="215"/>
      <c r="H321" s="215"/>
      <c r="I321" s="10"/>
      <c r="J321" s="9">
        <f>SUM(J3:J320)</f>
        <v>0</v>
      </c>
      <c r="K321" s="212" t="s">
        <v>105</v>
      </c>
      <c r="L321" s="213"/>
      <c r="M321" s="213"/>
      <c r="N321" s="59">
        <f t="shared" si="75"/>
        <v>7</v>
      </c>
      <c r="O321" s="9">
        <f>SUM(O3:O320)</f>
        <v>0</v>
      </c>
      <c r="P321" s="212" t="s">
        <v>106</v>
      </c>
      <c r="Q321" s="213"/>
      <c r="R321" s="213"/>
      <c r="S321" s="59">
        <f t="shared" si="77"/>
        <v>7</v>
      </c>
      <c r="T321" s="9">
        <f>SUM(T3:T320)</f>
        <v>0</v>
      </c>
      <c r="U321" s="212" t="s">
        <v>107</v>
      </c>
      <c r="V321" s="213"/>
      <c r="W321" s="213"/>
      <c r="X321" s="59">
        <f t="shared" si="79"/>
        <v>7</v>
      </c>
      <c r="Y321" s="9">
        <f>SUM(Y3:Y320)</f>
        <v>0</v>
      </c>
    </row>
    <row r="322" spans="1:25" s="3" customFormat="1" x14ac:dyDescent="0.2">
      <c r="A322" s="56" t="s">
        <v>69</v>
      </c>
      <c r="C322" s="9" t="str">
        <f>IF(C321=0,"",AVERAGE(C6:C321))</f>
        <v/>
      </c>
      <c r="F322" s="214" t="s">
        <v>70</v>
      </c>
      <c r="G322" s="215"/>
      <c r="H322" s="215"/>
      <c r="I322" s="10"/>
      <c r="J322" s="9" t="str">
        <f>IF(J321=0,"",AVERAGE(J6:J321))</f>
        <v/>
      </c>
      <c r="K322" s="212" t="s">
        <v>105</v>
      </c>
      <c r="L322" s="213"/>
      <c r="M322" s="213"/>
      <c r="N322" s="67"/>
      <c r="O322" s="9" t="str">
        <f>IF(O321=0,"",AVERAGE(O6:O321))</f>
        <v/>
      </c>
      <c r="P322" s="212" t="s">
        <v>106</v>
      </c>
      <c r="Q322" s="212"/>
      <c r="R322" s="212"/>
      <c r="S322" s="67"/>
      <c r="T322" s="9" t="str">
        <f>IF(T321=0,"",AVERAGE(T6:T321))</f>
        <v/>
      </c>
      <c r="U322" s="212" t="s">
        <v>107</v>
      </c>
      <c r="V322" s="212"/>
      <c r="W322" s="212"/>
      <c r="X322" s="67"/>
      <c r="Y322" s="9" t="str">
        <f>IF(Y321=0,"",AVERAGE(Y6:Y321))</f>
        <v/>
      </c>
    </row>
    <row r="323" spans="1:25" x14ac:dyDescent="0.2">
      <c r="P323" s="68"/>
      <c r="Q323" s="69"/>
      <c r="R323" s="69"/>
      <c r="S323" s="70"/>
    </row>
  </sheetData>
  <sheetProtection password="E96A" sheet="1" objects="1" scenarios="1" selectLockedCells="1"/>
  <mergeCells count="8">
    <mergeCell ref="U321:W321"/>
    <mergeCell ref="U322:W322"/>
    <mergeCell ref="F321:H321"/>
    <mergeCell ref="F322:H322"/>
    <mergeCell ref="K321:M321"/>
    <mergeCell ref="K322:M322"/>
    <mergeCell ref="P321:R321"/>
    <mergeCell ref="P322:R322"/>
  </mergeCells>
  <conditionalFormatting sqref="H3:H320">
    <cfRule type="cellIs" dxfId="15" priority="15" operator="lessThan">
      <formula>-0.1</formula>
    </cfRule>
    <cfRule type="cellIs" dxfId="14" priority="17" operator="greaterThan">
      <formula>7.1</formula>
    </cfRule>
    <cfRule type="cellIs" dxfId="13" priority="18" operator="between">
      <formula>0</formula>
      <formula>7</formula>
    </cfRule>
  </conditionalFormatting>
  <conditionalFormatting sqref="I3:I320">
    <cfRule type="cellIs" dxfId="12" priority="14" operator="between">
      <formula>-2</formula>
      <formula>9</formula>
    </cfRule>
  </conditionalFormatting>
  <conditionalFormatting sqref="M3:M320">
    <cfRule type="cellIs" dxfId="11" priority="10" operator="lessThan">
      <formula>-0.1</formula>
    </cfRule>
    <cfRule type="cellIs" dxfId="10" priority="11" operator="greaterThan">
      <formula>7.1</formula>
    </cfRule>
    <cfRule type="cellIs" dxfId="9" priority="12" operator="between">
      <formula>0</formula>
      <formula>7</formula>
    </cfRule>
  </conditionalFormatting>
  <conditionalFormatting sqref="N3:N321">
    <cfRule type="cellIs" dxfId="8" priority="9" operator="between">
      <formula>0</formula>
      <formula>7</formula>
    </cfRule>
  </conditionalFormatting>
  <conditionalFormatting sqref="R3:R320">
    <cfRule type="cellIs" dxfId="7" priority="6" operator="lessThan">
      <formula>-0.1</formula>
    </cfRule>
    <cfRule type="cellIs" dxfId="6" priority="7" operator="greaterThan">
      <formula>7.1</formula>
    </cfRule>
    <cfRule type="cellIs" dxfId="5" priority="8" operator="between">
      <formula>0</formula>
      <formula>7</formula>
    </cfRule>
  </conditionalFormatting>
  <conditionalFormatting sqref="S3:S321">
    <cfRule type="cellIs" dxfId="4" priority="5" operator="between">
      <formula>0</formula>
      <formula>7</formula>
    </cfRule>
  </conditionalFormatting>
  <conditionalFormatting sqref="W3:W320">
    <cfRule type="cellIs" dxfId="3" priority="2" operator="lessThan">
      <formula>-0.1</formula>
    </cfRule>
    <cfRule type="cellIs" dxfId="2" priority="3" operator="greaterThan">
      <formula>7.1</formula>
    </cfRule>
    <cfRule type="cellIs" dxfId="1" priority="4" operator="between">
      <formula>0</formula>
      <formula>7</formula>
    </cfRule>
  </conditionalFormatting>
  <conditionalFormatting sqref="X3:X321">
    <cfRule type="cellIs" dxfId="0" priority="1" operator="between">
      <formula>0</formula>
      <formula>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colBreaks count="3" manualBreakCount="3">
    <brk id="10" max="322" man="1"/>
    <brk id="16" max="1048575" man="1"/>
    <brk id="25" max="1048575" man="1"/>
  </colBreaks>
  <ignoredErrors>
    <ignoredError sqref="F16:H320 F3:H3 K3:M3 F4:H15 J4:M15 J16:M320 O3:R3 O4:R15 O16:R320 T3:W3 T4:W15 T16:W320 Y3 Y4:Y15 Y16:Y3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Uitleg</vt:lpstr>
      <vt:lpstr>foktomen</vt:lpstr>
      <vt:lpstr>inleg eieren</vt:lpstr>
      <vt:lpstr>broedresultaten</vt:lpstr>
      <vt:lpstr>kuikenmerkjes</vt:lpstr>
      <vt:lpstr>foktomen!Afdrukbereik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Cees de Boer</dc:creator>
  <cp:lastModifiedBy>Cees de Boer</cp:lastModifiedBy>
  <cp:lastPrinted>2012-04-11T21:26:52Z</cp:lastPrinted>
  <dcterms:created xsi:type="dcterms:W3CDTF">2012-03-11T14:02:38Z</dcterms:created>
  <dcterms:modified xsi:type="dcterms:W3CDTF">2012-04-11T22:36:21Z</dcterms:modified>
</cp:coreProperties>
</file>